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ДальЭнергоИнвест\Инвестиционная Программа ДЭИ\ИП_окончат редакция_19.10.2020\Паспорта инвест проектов\"/>
    </mc:Choice>
  </mc:AlternateContent>
  <xr:revisionPtr revIDLastSave="0" documentId="8_{7E6E3EBE-59A4-4F21-93D7-A7713BFD0716}" xr6:coauthVersionLast="45" xr6:coauthVersionMax="45" xr10:uidLastSave="{00000000-0000-0000-0000-000000000000}"/>
  <bookViews>
    <workbookView xWindow="-120" yWindow="-120" windowWidth="29040" windowHeight="15840" tabRatio="859" firstSheet="5" activeTab="11" xr2:uid="{00000000-000D-0000-FFFF-FFFF00000000}"/>
  </bookViews>
  <sheets>
    <sheet name="1. Общ информация" sheetId="7" r:id="rId1"/>
    <sheet name="2. паспорт  ТП" sheetId="12" r:id="rId2"/>
    <sheet name="3.1. Техсостояние ПС" sheetId="13" r:id="rId3"/>
    <sheet name="3.2 Техсостояние ЛЭП" sheetId="14" r:id="rId4"/>
    <sheet name="3.4. Надежность" sheetId="17" r:id="rId5"/>
    <sheet name="3.3 Цели,этапы,результ" sheetId="6" r:id="rId6"/>
    <sheet name="4. Бюджет" sheetId="10" r:id="rId7"/>
    <sheet name="5. Показатели инвестиц проекта" sheetId="19" r:id="rId8"/>
    <sheet name="6.1. Сетевой график" sheetId="16" r:id="rId9"/>
    <sheet name="6.2. График реализации проекта" sheetId="15" r:id="rId10"/>
    <sheet name="7. Отчет о закупке" sheetId="5" r:id="rId11"/>
    <sheet name="8. Общие сведения" sheetId="22" r:id="rId12"/>
  </sheets>
  <externalReferences>
    <externalReference r:id="rId13"/>
    <externalReference r:id="rId14"/>
  </externalReferences>
  <definedNames>
    <definedName name="_xlnm.Print_Titles" localSheetId="0">'1. Общ информация'!$21:$21</definedName>
    <definedName name="_xlnm.Print_Titles" localSheetId="1">'2. паспорт  ТП'!$21:$21</definedName>
    <definedName name="_xlnm.Print_Titles" localSheetId="5">'3.3 Цели,этапы,результ'!$21:$21</definedName>
    <definedName name="_xlnm.Print_Titles" localSheetId="6">'4. Бюджет'!$21:$21</definedName>
    <definedName name="_xlnm.Print_Area" localSheetId="0">'1. Общ информация'!$A$1:$C$48</definedName>
    <definedName name="_xlnm.Print_Area" localSheetId="1">'2. паспорт  ТП'!$A$1:$S$29</definedName>
    <definedName name="_xlnm.Print_Area" localSheetId="2">'3.1. Техсостояние ПС'!$A$2:$T$42</definedName>
    <definedName name="_xlnm.Print_Area" localSheetId="3">'3.2 Техсостояние ЛЭП'!$A$1:$AA$25</definedName>
    <definedName name="_xlnm.Print_Area" localSheetId="5">'3.3 Цели,этапы,результ'!$A$1:$C$30</definedName>
    <definedName name="_xlnm.Print_Area" localSheetId="4">'3.4. Надежность'!$A$1:$Z$33</definedName>
    <definedName name="_xlnm.Print_Area" localSheetId="6">'4. Бюджет'!$A$1:$N$22</definedName>
    <definedName name="_xlnm.Print_Area" localSheetId="8">'6.1. Сетевой график'!$A$1:$J$51</definedName>
    <definedName name="_xlnm.Print_Area" localSheetId="9">'6.2. График реализации проекта'!$A$1:$AG$64</definedName>
  </definedNames>
  <calcPr calcId="181029"/>
</workbook>
</file>

<file path=xl/calcChain.xml><?xml version="1.0" encoding="utf-8"?>
<calcChain xmlns="http://schemas.openxmlformats.org/spreadsheetml/2006/main">
  <c r="P52" i="15" l="1"/>
  <c r="G29" i="15"/>
  <c r="W29" i="15"/>
  <c r="W36" i="15" l="1"/>
  <c r="F37" i="15"/>
  <c r="F38" i="15"/>
  <c r="F39" i="15"/>
  <c r="F40" i="15"/>
  <c r="F41" i="15"/>
  <c r="F42" i="15"/>
  <c r="F43" i="15"/>
  <c r="F44" i="15"/>
  <c r="F45" i="15"/>
  <c r="F46" i="15"/>
  <c r="F47" i="15"/>
  <c r="F48" i="15"/>
  <c r="F49" i="15"/>
  <c r="F50" i="15"/>
  <c r="F36" i="15"/>
  <c r="AG36" i="15"/>
  <c r="D53" i="15"/>
  <c r="F53" i="15" s="1"/>
  <c r="AG53" i="15" s="1"/>
  <c r="F27" i="15"/>
  <c r="F29" i="15"/>
  <c r="F28" i="15"/>
  <c r="F26" i="15"/>
  <c r="F25" i="15"/>
  <c r="D27" i="15"/>
  <c r="AG27" i="15" s="1"/>
  <c r="D26" i="15"/>
  <c r="D28" i="15"/>
  <c r="D29" i="15"/>
  <c r="AG29" i="15" s="1"/>
  <c r="D25" i="15"/>
  <c r="D32" i="15"/>
  <c r="AG32" i="15" s="1"/>
  <c r="D33" i="15"/>
  <c r="V30" i="15"/>
  <c r="V52" i="15" s="1"/>
  <c r="R30" i="15"/>
  <c r="R52" i="15" s="1"/>
  <c r="B142" i="22"/>
  <c r="B140" i="22"/>
  <c r="B28" i="22"/>
  <c r="B30" i="22"/>
  <c r="B29" i="22" s="1"/>
  <c r="C30" i="15"/>
  <c r="C52" i="15" s="1"/>
  <c r="AF52" i="15" s="1"/>
  <c r="N30" i="15"/>
  <c r="O27" i="15"/>
  <c r="Q27" i="15" s="1"/>
  <c r="L24" i="15"/>
  <c r="P30" i="15"/>
  <c r="L30" i="15"/>
  <c r="B151" i="22"/>
  <c r="G52" i="15"/>
  <c r="AG26" i="15"/>
  <c r="G25" i="15"/>
  <c r="G26" i="15"/>
  <c r="G28" i="15"/>
  <c r="N24" i="15"/>
  <c r="A15" i="22"/>
  <c r="N52" i="15"/>
  <c r="AA27" i="15"/>
  <c r="AD24" i="15"/>
  <c r="AB24" i="15"/>
  <c r="C24" i="15"/>
  <c r="AF24" i="15" s="1"/>
  <c r="AF53" i="15"/>
  <c r="G31" i="15"/>
  <c r="D31" i="15" s="1"/>
  <c r="G33" i="15"/>
  <c r="G34" i="15"/>
  <c r="D34" i="15" s="1"/>
  <c r="AF25" i="15"/>
  <c r="AF26" i="15"/>
  <c r="AF27" i="15"/>
  <c r="AF28" i="15"/>
  <c r="AF29" i="15"/>
  <c r="AF31" i="15"/>
  <c r="AF32" i="15"/>
  <c r="AF33" i="15"/>
  <c r="AF34" i="15"/>
  <c r="A5" i="16"/>
  <c r="B38" i="22"/>
  <c r="V24" i="15"/>
  <c r="T24" i="15"/>
  <c r="R24" i="15"/>
  <c r="P24" i="15"/>
  <c r="A15" i="16"/>
  <c r="AG58" i="15"/>
  <c r="A12" i="16"/>
  <c r="AG44" i="15"/>
  <c r="A12" i="22"/>
  <c r="A5" i="22"/>
  <c r="A15" i="5"/>
  <c r="A12" i="5"/>
  <c r="A5" i="5"/>
  <c r="A14" i="15"/>
  <c r="A11" i="15"/>
  <c r="A4" i="15"/>
  <c r="X24" i="15"/>
  <c r="Z24" i="15"/>
  <c r="A15" i="19"/>
  <c r="A12" i="19"/>
  <c r="A5" i="19"/>
  <c r="A15" i="10"/>
  <c r="A12" i="10"/>
  <c r="A5" i="10"/>
  <c r="A14" i="17"/>
  <c r="A11" i="17"/>
  <c r="A8" i="17"/>
  <c r="A4" i="17"/>
  <c r="A5" i="6"/>
  <c r="A12" i="6"/>
  <c r="A15" i="6"/>
  <c r="A5" i="14"/>
  <c r="A16" i="13"/>
  <c r="A13" i="13"/>
  <c r="A6" i="13"/>
  <c r="A14" i="12"/>
  <c r="A4" i="12"/>
  <c r="A11" i="12"/>
  <c r="AG37" i="15"/>
  <c r="AG38" i="15"/>
  <c r="AG39" i="15"/>
  <c r="AG40" i="15"/>
  <c r="AG41" i="15"/>
  <c r="AG42" i="15"/>
  <c r="AG45" i="15"/>
  <c r="AG46" i="15"/>
  <c r="AG47" i="15"/>
  <c r="AG48" i="15"/>
  <c r="AG49" i="15"/>
  <c r="AG50" i="15"/>
  <c r="AG54" i="15"/>
  <c r="AG55" i="15"/>
  <c r="AG56" i="15"/>
  <c r="AG57" i="15"/>
  <c r="AG60" i="15"/>
  <c r="AG61" i="15"/>
  <c r="AG62" i="15"/>
  <c r="AG63" i="15"/>
  <c r="AG64" i="15"/>
  <c r="F64" i="15"/>
  <c r="F63" i="15"/>
  <c r="F62" i="15"/>
  <c r="F61" i="15" s="1"/>
  <c r="F60" i="15" s="1"/>
  <c r="F58" i="15" s="1"/>
  <c r="F57" i="15"/>
  <c r="F56" i="15" s="1"/>
  <c r="F55" i="15" s="1"/>
  <c r="F54" i="15" s="1"/>
  <c r="G64" i="15"/>
  <c r="G63" i="15" s="1"/>
  <c r="G62" i="15" s="1"/>
  <c r="G61" i="15" s="1"/>
  <c r="G60" i="15"/>
  <c r="G58" i="15" s="1"/>
  <c r="G57" i="15" s="1"/>
  <c r="G56" i="15" s="1"/>
  <c r="G55" i="15"/>
  <c r="G54" i="15" s="1"/>
  <c r="G53" i="15" s="1"/>
  <c r="F25" i="5"/>
  <c r="G25" i="5"/>
  <c r="H25" i="5" s="1"/>
  <c r="I25" i="5" s="1"/>
  <c r="J25" i="5" s="1"/>
  <c r="K25" i="5"/>
  <c r="L25" i="5" s="1"/>
  <c r="M25" i="5" s="1"/>
  <c r="N25" i="5" s="1"/>
  <c r="O25" i="5"/>
  <c r="P25" i="5" s="1"/>
  <c r="Q25" i="5" s="1"/>
  <c r="R25" i="5" s="1"/>
  <c r="S25" i="5"/>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 r="G32" i="15"/>
  <c r="J30" i="15"/>
  <c r="G30" i="15"/>
  <c r="AG28" i="15"/>
  <c r="AF30" i="15"/>
  <c r="AG25" i="15"/>
  <c r="J52" i="15"/>
  <c r="G27" i="15"/>
  <c r="J24" i="15"/>
  <c r="G24" i="15" s="1"/>
  <c r="F24" i="15" l="1"/>
  <c r="D24" i="15"/>
  <c r="B27" i="22" s="1"/>
  <c r="B126" i="22" s="1"/>
  <c r="D30" i="15"/>
  <c r="AG31" i="15"/>
  <c r="F34" i="15"/>
  <c r="AG34" i="15"/>
  <c r="F33" i="15"/>
  <c r="AG33" i="15"/>
  <c r="F31" i="15"/>
  <c r="B91" i="22"/>
  <c r="B139" i="22"/>
  <c r="AG24" i="15"/>
  <c r="F32" i="15"/>
  <c r="B71" i="22" l="1"/>
  <c r="B35" i="22"/>
  <c r="B136" i="22" s="1"/>
  <c r="B40" i="22"/>
  <c r="B137" i="22" s="1"/>
  <c r="B76" i="22"/>
  <c r="B66" i="22"/>
  <c r="B46" i="22"/>
  <c r="B121" i="22"/>
  <c r="B51" i="22"/>
  <c r="B61" i="22"/>
  <c r="B131" i="22"/>
  <c r="B101" i="22"/>
  <c r="B56" i="22"/>
  <c r="B106" i="22"/>
  <c r="B96" i="22"/>
  <c r="B111" i="22"/>
  <c r="B81" i="22"/>
  <c r="B141" i="22"/>
  <c r="B116" i="22"/>
  <c r="B86" i="22"/>
  <c r="D52" i="15"/>
  <c r="AG52" i="15" s="1"/>
  <c r="AK25" i="19"/>
  <c r="F30" i="15"/>
  <c r="F52" i="15" s="1"/>
  <c r="AG30" i="15"/>
  <c r="B138" i="22" l="1"/>
  <c r="B134" i="22" s="1"/>
</calcChain>
</file>

<file path=xl/sharedStrings.xml><?xml version="1.0" encoding="utf-8"?>
<sst xmlns="http://schemas.openxmlformats.org/spreadsheetml/2006/main" count="1556" uniqueCount="560">
  <si>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</si>
  <si>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</si>
  <si>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</si>
  <si>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</si>
  <si>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</si>
  <si>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</si>
  <si>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</si>
  <si>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</si>
  <si>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</si>
  <si>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</si>
  <si>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</si>
  <si>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</si>
  <si>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</si>
  <si>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</si>
  <si>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</si>
  <si>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</si>
  <si>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</si>
  <si>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</si>
  <si>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</si>
  <si>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</si>
  <si>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</si>
  <si>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</si>
  <si>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</si>
  <si>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</si>
  <si>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</si>
  <si>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</si>
  <si>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</si>
  <si>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</si>
  <si>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</si>
  <si>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</si>
  <si>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</si>
  <si>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</si>
  <si>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</si>
  <si>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</si>
  <si>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</si>
  <si>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</si>
  <si>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</si>
  <si>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</si>
  <si>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</si>
  <si>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</si>
  <si>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</si>
  <si>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</si>
  <si>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</si>
  <si>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</si>
  <si>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</si>
  <si>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</si>
  <si>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</si>
  <si>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</si>
  <si>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</si>
  <si>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</si>
  <si>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</si>
  <si>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</si>
  <si>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</si>
  <si>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</si>
  <si>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</si>
  <si>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</si>
  <si>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</si>
  <si>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</si>
  <si>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</si>
  <si>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</si>
  <si>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</si>
  <si>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</si>
  <si>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</si>
  <si>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</si>
  <si>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</si>
  <si>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</si>
  <si>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</si>
  <si>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</si>
  <si>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</si>
  <si>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</si>
  <si>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</si>
  <si>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</si>
  <si>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</si>
  <si>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</si>
  <si>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</si>
  <si>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</si>
  <si>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</si>
  <si>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</si>
  <si>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</si>
  <si>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</si>
  <si>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</si>
  <si>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</si>
  <si>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</si>
  <si>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</si>
  <si>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</si>
  <si>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</si>
  <si>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</si>
  <si>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</si>
  <si>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</si>
  <si>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</si>
  <si>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</si>
  <si>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</si>
  <si>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</si>
  <si>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</si>
  <si>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</si>
  <si>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</si>
  <si>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</si>
  <si>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</si>
  <si>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</si>
  <si>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</si>
  <si>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</si>
  <si>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</si>
  <si>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</si>
  <si>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</si>
  <si>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</si>
  <si>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</si>
  <si>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</si>
  <si>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</si>
  <si>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</si>
  <si>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</si>
  <si>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</si>
  <si>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</si>
  <si>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</si>
  <si>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</si>
  <si>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</si>
  <si>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</si>
  <si>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</si>
  <si>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</si>
  <si>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</si>
  <si>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</si>
  <si>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</si>
  <si>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</si>
  <si>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</si>
  <si>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</si>
  <si>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</si>
  <si>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</si>
  <si>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</si>
  <si>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</si>
  <si>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</si>
  <si>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</si>
  <si>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</si>
  <si>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</si>
  <si>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</si>
  <si>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</si>
  <si>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</si>
  <si>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</si>
  <si>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</si>
  <si>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</si>
  <si>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</si>
  <si>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</si>
  <si>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</si>
  <si>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</si>
  <si>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</si>
  <si>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</si>
  <si>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</si>
  <si>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</si>
  <si>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</si>
  <si>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</si>
  <si>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</si>
  <si>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</si>
  <si>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</si>
  <si>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</si>
  <si>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</si>
  <si>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</si>
  <si>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</si>
  <si>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</si>
  <si>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</si>
  <si>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</si>
  <si>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</si>
  <si>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</si>
  <si>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</si>
  <si>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</si>
  <si>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</si>
  <si>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</si>
  <si>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</si>
  <si>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</si>
  <si>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</si>
  <si>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</si>
  <si>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</si>
  <si>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</si>
  <si>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</si>
  <si>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</si>
  <si>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</si>
  <si>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</si>
  <si>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</si>
  <si>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</si>
  <si>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</si>
  <si>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</si>
  <si>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</si>
  <si>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</si>
  <si>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</si>
  <si>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</si>
  <si>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</si>
  <si>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</si>
  <si>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</si>
  <si>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</si>
  <si>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</si>
  <si>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</si>
  <si>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</si>
  <si>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</si>
  <si>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</si>
  <si>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</si>
  <si>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</si>
  <si>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</si>
  <si>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</si>
  <si>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</si>
  <si>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</si>
  <si>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</si>
  <si>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</si>
  <si>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</si>
  <si>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</si>
  <si>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</si>
  <si>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</si>
  <si>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</si>
  <si>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</si>
  <si>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</si>
  <si>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</si>
  <si>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</si>
  <si>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</si>
  <si>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</si>
  <si>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</si>
  <si>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</si>
  <si>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</si>
  <si>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</si>
  <si>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</si>
  <si>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</si>
  <si>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</si>
  <si>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</si>
  <si>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</si>
  <si>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</si>
  <si>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</si>
  <si>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</si>
  <si>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</si>
  <si>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</si>
  <si>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</si>
  <si>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</si>
  <si>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</si>
  <si>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</si>
  <si>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</si>
  <si>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</si>
  <si>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</si>
  <si>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</si>
  <si>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</si>
  <si>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</si>
  <si>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</si>
  <si>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</si>
  <si>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</si>
  <si>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</si>
  <si>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</si>
  <si>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</si>
  <si>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</si>
  <si>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</si>
  <si>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</si>
  <si>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</si>
  <si>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</si>
  <si>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</si>
  <si>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</si>
  <si>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</si>
  <si>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</si>
  <si>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</si>
  <si>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</si>
  <si>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</si>
  <si>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</si>
  <si>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</si>
  <si>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</si>
  <si>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</si>
  <si>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</si>
  <si>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</si>
  <si>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</si>
  <si>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</si>
  <si>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</si>
  <si>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</si>
  <si>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</si>
  <si>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</si>
  <si>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</si>
  <si>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</si>
  <si>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</si>
  <si>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</si>
  <si>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</si>
  <si>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</si>
  <si>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</si>
  <si>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</si>
  <si>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</si>
  <si>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</si>
  <si>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</si>
  <si>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</si>
  <si>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</si>
  <si>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</si>
  <si>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</si>
  <si>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</si>
  <si>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</si>
  <si>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</si>
  <si>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</si>
  <si>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</si>
  <si>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</si>
  <si>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</si>
  <si>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</si>
  <si>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</si>
  <si>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</si>
  <si>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</si>
  <si>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</si>
  <si>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</si>
  <si>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</si>
  <si>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</si>
  <si>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</si>
  <si>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</si>
  <si>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</si>
  <si>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</si>
  <si>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</si>
  <si>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</si>
  <si>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</si>
  <si>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</si>
  <si>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</si>
  <si>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</si>
  <si>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</si>
  <si>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</si>
  <si>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</si>
  <si>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</si>
  <si>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</si>
  <si>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</si>
  <si>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</si>
  <si>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</si>
  <si>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</si>
  <si>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</si>
  <si>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</si>
  <si>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</si>
  <si>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</si>
  <si>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</si>
  <si>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</si>
  <si>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</si>
  <si>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</si>
  <si>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</si>
  <si>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</si>
  <si>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</si>
  <si>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</si>
  <si>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</si>
  <si>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</si>
  <si>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</si>
  <si>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</si>
  <si>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</si>
  <si>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</si>
  <si>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</si>
  <si>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</si>
  <si>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</si>
  <si>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</si>
  <si>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</si>
  <si>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</si>
  <si>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</si>
  <si>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</si>
  <si>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</si>
  <si>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</si>
  <si>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</si>
  <si>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</si>
  <si>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</si>
  <si>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</si>
  <si>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</si>
  <si>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  освоения по объекту за отчетный период</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</si>
  <si>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</si>
  <si>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</si>
  <si>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</si>
  <si>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</si>
  <si>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</si>
  <si>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</si>
  <si>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</si>
  <si>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</si>
  <si>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</si>
  <si>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</si>
  <si>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</si>
  <si>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</si>
  <si>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</si>
  <si>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</si>
  <si>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</si>
  <si>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</si>
  <si>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</si>
  <si>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</si>
  <si>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</si>
  <si>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</si>
  <si>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</si>
  <si>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</si>
  <si>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</si>
  <si>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</si>
  <si>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</si>
  <si>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</si>
  <si>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</si>
  <si>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</si>
  <si>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</si>
  <si>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</si>
  <si>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</si>
  <si>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</si>
  <si>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Выполнение подготовительных работ на площадке строительства</t>
  </si>
  <si>
    <t>Закупка основного оборудования</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</si>
  <si>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</si>
  <si>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</si>
  <si>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</si>
  <si>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</si>
  <si>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1.7.</t>
  </si>
  <si>
    <t>1.8.</t>
  </si>
  <si>
    <t>1.9.</t>
  </si>
  <si>
    <t>1.10.</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</si>
  <si>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</si>
  <si>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</si>
  <si>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</si>
  <si>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</si>
  <si>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</si>
  <si>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</si>
  <si>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</si>
  <si>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</si>
  <si>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</si>
  <si>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</si>
  <si>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</si>
  <si>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</si>
  <si>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</si>
  <si>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</si>
  <si>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</si>
  <si>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</si>
  <si>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</si>
  <si>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</si>
  <si>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</si>
  <si>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</si>
  <si>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</si>
  <si>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</si>
  <si>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</si>
  <si>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</si>
  <si>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</si>
  <si>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</si>
  <si>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</si>
  <si>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</si>
  <si>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</si>
  <si>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</si>
  <si>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</si>
  <si>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</si>
  <si>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</si>
  <si>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</si>
  <si>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</si>
  <si>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</si>
  <si>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</si>
  <si>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</si>
  <si>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</si>
  <si>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</si>
  <si>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</si>
  <si>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</si>
  <si>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</si>
  <si>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</si>
  <si>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</si>
  <si>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</si>
  <si>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</si>
  <si>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</si>
  <si>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</si>
  <si>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</si>
  <si>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</si>
  <si>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</si>
  <si>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</si>
  <si>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</si>
  <si>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</si>
  <si>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</si>
  <si>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</si>
  <si>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</si>
  <si>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</si>
  <si>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</si>
  <si>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</si>
  <si>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</si>
  <si>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</si>
  <si>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</si>
  <si>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</si>
  <si>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</si>
  <si>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Обеспечение энергетической безопасности, увеличение мощности, повышение надежности</t>
  </si>
  <si>
    <t>Сахалинская область</t>
  </si>
  <si>
    <t>местный</t>
  </si>
  <si>
    <t>Описание состава объектов инвестиционной деятельности их количества и характеристик в отношении каждого такого объекта</t>
  </si>
  <si>
    <t>Общество с ограниченной ответственностью "ДальЭнергоИнвест"</t>
  </si>
  <si>
    <t>НД</t>
  </si>
  <si>
    <t>Год 2018</t>
  </si>
  <si>
    <t>Год 2019</t>
  </si>
  <si>
    <t>нет</t>
  </si>
  <si>
    <r>
      <t>другое</t>
    </r>
    <r>
      <rPr>
        <vertAlign val="superscript"/>
        <sz val="12"/>
        <color rgb="FF000000"/>
        <rFont val="Times New Roman"/>
        <family val="1"/>
        <charset val="204"/>
      </rPr>
      <t>3) Гкал/ч</t>
    </r>
  </si>
  <si>
    <r>
      <t>Другое</t>
    </r>
    <r>
      <rPr>
        <vertAlign val="superscript"/>
        <sz val="12"/>
        <color rgb="FF000000"/>
        <rFont val="Times New Roman"/>
        <family val="1"/>
        <charset val="204"/>
      </rPr>
      <t>3)Гкал/ч</t>
    </r>
  </si>
  <si>
    <t>IV</t>
  </si>
  <si>
    <t xml:space="preserve">агентство
по развитию электроэнергетики и газификации Сахалинской области
</t>
  </si>
  <si>
    <t>Новое строительство объектов по производству электрической энергии</t>
  </si>
  <si>
    <t>ОП ООО "ДальЭнергоИнвест" в Южно - Курильском городском округе</t>
  </si>
  <si>
    <t>МО "Южно - Курильский городской округ"</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</si>
  <si>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электроэнергетики субъекта Российской Федерации)</t>
  </si>
  <si>
    <t>Проектно-изыскательные работы, заказ оборудования, строительство и подготовка площадок для размещения ДГУ, поставка оборудования,  монтаж оборудования, пуско-наладка и испытания</t>
  </si>
  <si>
    <t xml:space="preserve">по состоянию на 01.01.2019года </t>
  </si>
  <si>
    <t>Год 2020</t>
  </si>
  <si>
    <t>Новое строительство</t>
  </si>
  <si>
    <t>Проведение изысканий на планируемом для строительства земельном участке</t>
  </si>
  <si>
    <t>Разработка проектной документации заказчиком</t>
  </si>
  <si>
    <t>Получение положительного заключения экспертизы проектной документации, а также заключения государственной экологической экспертизы проектной документации</t>
  </si>
  <si>
    <t xml:space="preserve">Заключение договора  на выполнение строительно-монтажных работ </t>
  </si>
  <si>
    <t>Выполнение строительно- монтажных работ</t>
  </si>
  <si>
    <t>3.6.</t>
  </si>
  <si>
    <t xml:space="preserve">           I_1SHK_DGS</t>
  </si>
  <si>
    <t>с 1 года</t>
  </si>
  <si>
    <t>каждый год</t>
  </si>
  <si>
    <t xml:space="preserve">Цели </t>
  </si>
  <si>
    <t xml:space="preserve"> I_1SHK_DGS</t>
  </si>
  <si>
    <t>Необходимость увеличения мощности обоснована запросом на подключение новых потребителей ЗАО "Курильский рыбак" Исх. №216/310 КР от 29.01.2018 г. и  прогноза потребностей в мощности на основании отчета о научно-исследовательской работе "Разработка оптимальной схемы энергообеспечения Южно-Курильский городской округ о. Шикотан", выполненной АО "НТЦ ЕЭС" г. Новосибирск в 2017 г.</t>
  </si>
  <si>
    <t>Отсутствует</t>
  </si>
  <si>
    <t>ДВФО Сахалинская область, МО "Южно-Курильский городской округ", о. Шикотан, с. Крабозаводское</t>
  </si>
  <si>
    <t>7,2  МВт</t>
  </si>
  <si>
    <t>7,2 МВт</t>
  </si>
  <si>
    <t>Дизель-генераторная установка  САТ 3516В HD в модульном исполнении в количестве 4 штук, модуль сепарации дизтоплива, модуль ВРУ, модуль операторской</t>
  </si>
  <si>
    <t>Принятие решений на проектирование и строительство ДЭС</t>
  </si>
  <si>
    <t>III</t>
  </si>
  <si>
    <t>Год 2022</t>
  </si>
  <si>
    <t>Год 2021</t>
  </si>
  <si>
    <t xml:space="preserve">В ходе реализации инвестиционного проекта возможны следующие риски:
- увеличение стоимости оборудования вследствие инфляции, превышающей уровень инфляции, заложенный при расчетах инвестиционной программы;
- изменение стоимости проекта, в связи с приобретением импортного оборудования, за счет изменения курса валют;
- недостаточное финансирование при реализации проекта </t>
  </si>
  <si>
    <t>объем заключенного договора в ценах 2018 года с НДС, млн. руб.</t>
  </si>
  <si>
    <t>есть</t>
  </si>
  <si>
    <t xml:space="preserve">Проектирование, включая изыскательские работы и строительство "под ключ" комплектной модульной дизельной электростанции мощностью 8,0 МВА, 7,2 МВТ, напряжением 6,3кВ, состоящей из:
1) Четыре специальных энергетических модуля с установленными внутри высоковольтными ДГУ САТ 3516В HD, (1800 кВт, 2000 кВА, 6,3 кВ) со всеми системами обеспечения для выработки электроэнергии.                                                                                                                                             2) Один специальный модуль для очистки, хранения и подготовки дизельного топлива с двумя топливными емкостями объёмом по 14м3 из расчета суточного запаса чистого топлива и двумя установленными сепарационными установками максимальной производительностью до 2м3/час для постоянной качественной очистки дизельного топлива.                                                                        3) Один специальный модуль для размещения высоковольтного распределительного устройства, включая размещение трансформатора собственных нужд на 250 КВА, низковольтное распределительное устройство для обеспечения собственных нужд ДЭС, а также подключение аварийного ДГУ на 250 КВА.                                                                                                                                    4) Один специальный модуль для размещения персонала с целью выполнения оперативного контроля, управления и правильной эксплуатации ДЭС. 
</t>
  </si>
  <si>
    <t>выполнено</t>
  </si>
  <si>
    <t>Факт года 2018</t>
  </si>
  <si>
    <t>Утвержденный план</t>
  </si>
  <si>
    <t xml:space="preserve"> Выполнена стадия П</t>
  </si>
  <si>
    <t>Постановлением администрации МО "Южно-Курильский городской округ" от 25.03.2019 № 298 утвержден градостроительный план земельного участка</t>
  </si>
  <si>
    <t>Строительство дизельной электростанции в с. Крабозаводское, о. Шикотан</t>
  </si>
  <si>
    <t>Год 2023</t>
  </si>
  <si>
    <t>Строительство ДЭС в  с.Крабозаводское, 7,2  МВт, о. Шикотан</t>
  </si>
  <si>
    <t>"Строительство ДЭС в  с.Крабозаводское, 7,2  МВт, о. Шикотан"</t>
  </si>
  <si>
    <t xml:space="preserve">Предусмотрено СИПР Сахалинской области на 2019-2023 г.г. Утверждено  Указом губернатора Сахалинской области от 28.05.2019 г. №23 "Об утверждении Схемы и Программы развития электроэнергетики Сахалинской области на 2019-2023 г.г." </t>
  </si>
  <si>
    <t xml:space="preserve">Реализация проекта "Строительство ДЭС в  с.Крабозаводское, 7,2  МВт, о. Шикотан" планируется в рамках мероприятий,  предусмотренных отчетом о научно-исследовательской работе "Разработка оптимальной схемы энергообеспечения Южно-Курильский городской округ о. Шикотан", выполненной АО "НТЦ ЕЭС" г. Новосибирск в 2017 г. Утверждено  Указом губернатора Сахалинской области от 28.05.2019 г. №23 "Об утверждении Схемы и Программы развития электроэнергетики Сахалинской области на 2019-2023 г.г." </t>
  </si>
  <si>
    <t>Основное технологическое оборудование доставлено на площадку строительства в июне 2019 г.</t>
  </si>
  <si>
    <r>
      <t xml:space="preserve">объем заключенного договора </t>
    </r>
    <r>
      <rPr>
        <b/>
        <sz val="11"/>
        <rFont val="Times New Roman"/>
        <family val="1"/>
        <charset val="204"/>
      </rPr>
      <t>ЛЛС «Тайгер Ютилитиз"</t>
    </r>
    <r>
      <rPr>
        <sz val="11"/>
        <rFont val="Times New Roman"/>
        <family val="1"/>
        <charset val="204"/>
      </rPr>
      <t xml:space="preserve"> в ценах 2018 года с НДС, млн. руб.</t>
    </r>
  </si>
  <si>
    <t>ООО "Сахалин-Логистика" (дог. № СЛ-190131)</t>
  </si>
  <si>
    <t>ООО "Тестпром" (дог. № 284-10-2018-VI-B)</t>
  </si>
  <si>
    <t>ООО "Эра Логистики" (дог. № 0564.01-0519.123, № ERA-0319.1374-Z)</t>
  </si>
  <si>
    <t xml:space="preserve">АО Автодорпроект </t>
  </si>
  <si>
    <t>ЗАО "Курильский рыбак" (дог. № ДЭИ-КР/Т)</t>
  </si>
  <si>
    <t>АО Гидрострой №300419/ДЭИ-ГС от 30.04.19 г.</t>
  </si>
  <si>
    <t>ООО Витеко дог. № Д-ПР-014</t>
  </si>
  <si>
    <t>Страховое акционерное общество "ВСК"</t>
  </si>
  <si>
    <t>ОАУ "УГЭ Сахалинской области"</t>
  </si>
  <si>
    <t>Федеральная таможенная служба</t>
  </si>
  <si>
    <t>ООО "МОНТАЖСТРОЙ ДВ" (дог. № 24М)</t>
  </si>
  <si>
    <t>ООО "ДАЛЬМЕТ" (дог. №1/19)</t>
  </si>
  <si>
    <t>ООО "ИНТЕРКАБЕЛЬ"</t>
  </si>
  <si>
    <t>Тестовые пуски на заводе. Доработка оборудования</t>
  </si>
  <si>
    <t>90 дней</t>
  </si>
  <si>
    <t>Удельные стоимостные показатели реализации инвестиционного проекта, млн. руб.</t>
  </si>
  <si>
    <t>всего оплачено по объекту, млн. руб.</t>
  </si>
  <si>
    <t>всего освоено по объекту, млн. руб.</t>
  </si>
  <si>
    <t>Вносятся изменения в ПСД</t>
  </si>
  <si>
    <t>ИП Хохлов Д.Ю.</t>
  </si>
  <si>
    <t>ТПК ПОЖНЕФТЕХИМ ООО</t>
  </si>
  <si>
    <t>ХИМСТАЛЬКОН-ИНЖИНИРИНГ ООО (722/2019)</t>
  </si>
  <si>
    <t>Союз энергетиков поволжья</t>
  </si>
  <si>
    <t>ЗПкк Смарт</t>
  </si>
  <si>
    <t>Год раскрытия информации: 2020 год</t>
  </si>
  <si>
    <t>2020</t>
  </si>
  <si>
    <t xml:space="preserve"> Выполнена поставка основного технологического оборудования на о. Шикотан в  июне 2019 г.</t>
  </si>
  <si>
    <t>Отделом строительства и архитектуры администрации МО "Южно-Курильский городской округ" выдан ордер на проведение земляных работ</t>
  </si>
  <si>
    <t>Договор заключен между ООО "ДальЭнергоИнвест" и АО "Гидрострой"</t>
  </si>
  <si>
    <t>Присоединение новых промышленных потребителей. Обеспечение энергетической безопасности, увеличение мощности, повышение надежности</t>
  </si>
  <si>
    <t>Предложение по корректировке утвержденного плана</t>
  </si>
  <si>
    <t>начало</t>
  </si>
  <si>
    <t>окончание</t>
  </si>
  <si>
    <t xml:space="preserve">есть. Положительное заключение государственной экспертизы проектной документации и результатов инженерных изысканий №65-1-1-3-011444-2020 от 10.04.2020 </t>
  </si>
  <si>
    <t xml:space="preserve">есть. Заключение №65-1-0817-20 от 08.06.2020 г. </t>
  </si>
  <si>
    <t>Строительство. Основное технологическое оборудование доставлено на площадку строительства в июне 2019 г.</t>
  </si>
  <si>
    <t xml:space="preserve">по состоянию на 01.01.2020 года </t>
  </si>
  <si>
    <t>Сметная стоимость проекта в ценах 2020 года с НДС, млн. руб.</t>
  </si>
  <si>
    <t>2ой  квартал 2021 г.</t>
  </si>
  <si>
    <r>
      <rPr>
        <sz val="8"/>
        <color theme="1"/>
        <rFont val="Times New Roman"/>
        <family val="1"/>
        <charset val="204"/>
      </rPr>
      <t>1.Застройщик :
- Общество с ограниченной ответственностью «ДальЭнергоИнвест»;
-Пак Дмитрий Енгинович, генеральный директор;
- 693000, г. Южно-Сахалинск, ул. Ленина 246А, оф. 209;
2.Технический заказчик отсутствует</t>
    </r>
    <r>
      <rPr>
        <sz val="11"/>
        <color theme="1"/>
        <rFont val="Times New Roman"/>
        <family val="1"/>
        <charset val="204"/>
      </rPr>
      <t xml:space="preserve">
</t>
    </r>
    <r>
      <rPr>
        <sz val="8"/>
        <color theme="1"/>
        <rFont val="Times New Roman"/>
        <family val="1"/>
        <charset val="204"/>
      </rPr>
      <t>3.Проектировщик:
 - АО Автодорпроект; ООО Витеко, ООО Союз энергетиков Поволжья
4. Поставщик основного технологического оборудования:                
- ЛЛС «Тайгер Ютилитиз" 5. Выполнение СМР: - АО "Гидрострой"</t>
    </r>
  </si>
  <si>
    <t>АО ДЭТК</t>
  </si>
  <si>
    <t>II</t>
  </si>
  <si>
    <t>С</t>
  </si>
  <si>
    <t>строительство</t>
  </si>
  <si>
    <t>904,934 млн. руб.</t>
  </si>
  <si>
    <t>763,513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</si>
</sst>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
    <numFmt numFmtId="170" formatCode="0.0"/>
  </numFmts>
  <fonts count="63"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10"/>
      <color rgb="FF000000"/>
      <name val="Times New Roman"/>
      <family val="1"/>
      <charset val="204"/>
    </font>
    <font>
      <sz val="10"/>
      <name val="Helv"/>
    </font>
    <font>
      <b/>
      <u/>
      <sz val="9"/>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1" fillId="0" borderId="0"/>
  </cellStyleXfs>
  <cellXfs count="350">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xf numFmtId="0" fontId="4" fillId="0" borderId="0" xfId="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49" fontId="7" fillId="0" borderId="1" xfId="1" applyNumberFormat="1" applyFont="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11" fillId="0" borderId="1" xfId="2" applyBorder="1" applyAlignment="1">
      <alignment vertical="center" wrapText="1"/>
    </xf>
    <xf numFmtId="0" fontId="11" fillId="0" borderId="4" xfId="2" applyBorder="1" applyAlignment="1">
      <alignment vertical="center" wrapText="1"/>
    </xf>
    <xf numFmtId="0" fontId="6" fillId="24" borderId="0" xfId="1" applyFont="1" applyFill="1"/>
    <xf numFmtId="0" fontId="4" fillId="24" borderId="0" xfId="1" applyFont="1" applyFill="1" applyAlignment="1">
      <alignment horizontal="center" vertical="center"/>
    </xf>
    <xf numFmtId="0" fontId="7" fillId="24" borderId="0" xfId="1" applyFont="1" applyFill="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Border="1" applyAlignment="1">
      <alignment horizontal="center" vertical="center" wrapText="1"/>
    </xf>
    <xf numFmtId="0" fontId="11" fillId="0" borderId="0" xfId="2"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11" fillId="0" borderId="0" xfId="62" applyFont="1" applyAlignment="1">
      <alignment horizontal="left"/>
    </xf>
    <xf numFmtId="0" fontId="11" fillId="0" borderId="0" xfId="62" applyFont="1" applyAlignment="1">
      <alignment horizontal="left" vertical="center"/>
    </xf>
    <xf numFmtId="0" fontId="11" fillId="0" borderId="0" xfId="62" applyFont="1" applyAlignment="1">
      <alignment vertical="center"/>
    </xf>
    <xf numFmtId="0" fontId="11" fillId="0" borderId="0" xfId="62" applyFont="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2"/>
    <xf numFmtId="0" fontId="11" fillId="0" borderId="0" xfId="2" applyAlignment="1">
      <alignment horizontal="left" vertical="center" wrapText="1"/>
    </xf>
    <xf numFmtId="0" fontId="11" fillId="0" borderId="0" xfId="2" applyAlignment="1">
      <alignment horizontal="left"/>
    </xf>
    <xf numFmtId="0" fontId="11" fillId="0" borderId="0" xfId="2" applyAlignment="1">
      <alignment horizontal="left" wrapText="1"/>
    </xf>
    <xf numFmtId="2" fontId="11" fillId="0" borderId="0" xfId="2" applyNumberFormat="1" applyAlignment="1">
      <alignment horizontal="center" vertical="top" wrapText="1"/>
    </xf>
    <xf numFmtId="0" fontId="11" fillId="0" borderId="0" xfId="2" applyAlignment="1">
      <alignment wrapText="1"/>
    </xf>
    <xf numFmtId="0" fontId="11" fillId="0" borderId="0" xfId="2" applyAlignment="1">
      <alignment horizontal="center" vertical="center" wrapText="1"/>
    </xf>
    <xf numFmtId="49" fontId="11" fillId="0" borderId="1" xfId="2" applyNumberFormat="1" applyBorder="1" applyAlignment="1">
      <alignment horizontal="center" vertical="center" wrapText="1"/>
    </xf>
    <xf numFmtId="49" fontId="43" fillId="0" borderId="1" xfId="2" applyNumberFormat="1" applyFont="1" applyBorder="1" applyAlignment="1">
      <alignment horizontal="center" vertical="center" wrapText="1"/>
    </xf>
    <xf numFmtId="0" fontId="43" fillId="0" borderId="1" xfId="2" applyFont="1" applyBorder="1" applyAlignment="1">
      <alignment horizontal="center" vertical="center" textRotation="90" wrapText="1"/>
    </xf>
    <xf numFmtId="0" fontId="11" fillId="0" borderId="10" xfId="2" applyBorder="1" applyAlignment="1">
      <alignment horizontal="center" vertical="center" wrapText="1"/>
    </xf>
    <xf numFmtId="0" fontId="43" fillId="0" borderId="0" xfId="52" applyFont="1"/>
    <xf numFmtId="0" fontId="12" fillId="0" borderId="0" xfId="2" applyFont="1"/>
    <xf numFmtId="0" fontId="8" fillId="0" borderId="0" xfId="2" applyFont="1" applyAlignment="1">
      <alignment vertical="center"/>
    </xf>
    <xf numFmtId="0" fontId="43" fillId="0" borderId="1" xfId="2"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Alignment="1">
      <alignment horizontal="left" vertical="center" wrapText="1"/>
    </xf>
    <xf numFmtId="0" fontId="11" fillId="0" borderId="0" xfId="62" applyFont="1" applyAlignment="1">
      <alignment horizontal="left" vertical="center" wrapText="1"/>
    </xf>
    <xf numFmtId="0" fontId="2" fillId="0" borderId="10" xfId="0" applyFont="1" applyBorder="1" applyAlignment="1">
      <alignment horizontal="center" vertical="center"/>
    </xf>
    <xf numFmtId="0" fontId="2" fillId="0" borderId="0" xfId="0" applyFont="1"/>
    <xf numFmtId="0" fontId="2" fillId="0" borderId="10" xfId="0" applyFont="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40" fillId="0" borderId="0" xfId="50" applyFont="1" applyAlignment="1">
      <alignment horizontal="center"/>
    </xf>
    <xf numFmtId="0" fontId="60" fillId="0" borderId="0" xfId="50" applyFont="1" applyAlignment="1">
      <alignment vertical="center" wrapText="1"/>
    </xf>
    <xf numFmtId="0" fontId="40" fillId="0" borderId="1" xfId="49" applyFont="1" applyBorder="1" applyAlignment="1">
      <alignment horizontal="center" vertical="center" wrapText="1"/>
    </xf>
    <xf numFmtId="0" fontId="40" fillId="0" borderId="1" xfId="49" applyFont="1" applyBorder="1" applyAlignment="1">
      <alignment horizontal="center" vertical="center"/>
    </xf>
    <xf numFmtId="0" fontId="43" fillId="0" borderId="0" xfId="0" applyFont="1"/>
    <xf numFmtId="0" fontId="43" fillId="0" borderId="0" xfId="0" applyFont="1" applyAlignment="1">
      <alignment horizontal="center" vertical="center"/>
    </xf>
    <xf numFmtId="0" fontId="43" fillId="0" borderId="0" xfId="0" applyFont="1" applyAlignment="1">
      <alignment vertical="center"/>
    </xf>
    <xf numFmtId="0" fontId="39" fillId="0" borderId="0" xfId="49" applyFont="1"/>
    <xf numFmtId="0" fontId="7" fillId="0" borderId="1" xfId="0" applyFont="1" applyBorder="1" applyAlignment="1">
      <alignment horizontal="justify" vertical="center"/>
    </xf>
    <xf numFmtId="0" fontId="43" fillId="0" borderId="1" xfId="2" applyFont="1" applyBorder="1" applyAlignment="1">
      <alignment vertical="top" wrapText="1"/>
    </xf>
    <xf numFmtId="0" fontId="0" fillId="0" borderId="1" xfId="0" applyBorder="1" applyAlignment="1">
      <alignment wrapText="1"/>
    </xf>
    <xf numFmtId="0" fontId="11" fillId="0" borderId="1" xfId="62" applyFont="1" applyBorder="1" applyAlignment="1">
      <alignment horizontal="center" vertical="top"/>
    </xf>
    <xf numFmtId="0" fontId="11" fillId="0" borderId="1" xfId="62" applyFont="1" applyBorder="1" applyAlignment="1">
      <alignment horizontal="left" vertical="center"/>
    </xf>
    <xf numFmtId="0" fontId="11" fillId="0" borderId="1" xfId="62" applyFont="1" applyBorder="1" applyAlignment="1">
      <alignment horizontal="left" vertical="center" wrapText="1"/>
    </xf>
    <xf numFmtId="49" fontId="11" fillId="0" borderId="1" xfId="62" applyNumberFormat="1" applyFont="1" applyBorder="1" applyAlignment="1">
      <alignment horizontal="center" vertical="center"/>
    </xf>
    <xf numFmtId="0" fontId="11" fillId="0" borderId="1" xfId="62" applyFont="1" applyBorder="1" applyAlignment="1">
      <alignment horizontal="center" vertical="center"/>
    </xf>
    <xf numFmtId="49" fontId="11" fillId="0" borderId="1" xfId="62" applyNumberFormat="1" applyFont="1" applyBorder="1" applyAlignment="1">
      <alignment horizontal="left" vertical="center" wrapText="1"/>
    </xf>
    <xf numFmtId="0" fontId="11" fillId="0" borderId="4" xfId="62" applyFont="1" applyBorder="1" applyAlignment="1">
      <alignment vertical="center" wrapText="1"/>
    </xf>
    <xf numFmtId="0" fontId="11" fillId="0" borderId="3" xfId="62" applyFont="1" applyBorder="1" applyAlignment="1">
      <alignment vertical="center" wrapText="1"/>
    </xf>
    <xf numFmtId="0" fontId="43" fillId="0" borderId="1" xfId="62" applyFont="1" applyBorder="1" applyAlignment="1">
      <alignment horizontal="left" vertical="center"/>
    </xf>
    <xf numFmtId="0" fontId="43" fillId="0" borderId="1" xfId="62" applyFont="1" applyBorder="1" applyAlignment="1">
      <alignment horizontal="left" vertical="center" wrapText="1"/>
    </xf>
    <xf numFmtId="0" fontId="43" fillId="0" borderId="1" xfId="62" applyFont="1" applyBorder="1" applyAlignment="1">
      <alignment horizontal="center" vertical="center"/>
    </xf>
    <xf numFmtId="49" fontId="43" fillId="0" borderId="1" xfId="62" applyNumberFormat="1" applyFont="1" applyBorder="1" applyAlignment="1">
      <alignment horizontal="center" vertical="center"/>
    </xf>
    <xf numFmtId="49" fontId="43" fillId="0" borderId="1" xfId="62" applyNumberFormat="1" applyFont="1" applyBorder="1" applyAlignment="1">
      <alignment horizontal="left" vertical="center" wrapText="1"/>
    </xf>
    <xf numFmtId="0" fontId="43" fillId="0" borderId="1" xfId="62" applyFont="1" applyBorder="1" applyAlignment="1">
      <alignment horizontal="center" vertical="top"/>
    </xf>
    <xf numFmtId="1" fontId="37" fillId="0" borderId="1" xfId="49" applyNumberFormat="1" applyFont="1" applyBorder="1" applyAlignment="1">
      <alignment horizontal="center" vertical="center"/>
    </xf>
    <xf numFmtId="49" fontId="37" fillId="0" borderId="1" xfId="49" applyNumberFormat="1" applyFont="1" applyBorder="1" applyAlignment="1">
      <alignment horizontal="center" vertical="center"/>
    </xf>
    <xf numFmtId="167" fontId="37" fillId="0" borderId="1" xfId="49" applyNumberFormat="1" applyFont="1" applyBorder="1" applyAlignment="1">
      <alignment horizontal="center" vertical="center"/>
    </xf>
    <xf numFmtId="14" fontId="37" fillId="0" borderId="1" xfId="49" applyNumberFormat="1" applyFont="1" applyBorder="1" applyAlignment="1">
      <alignment horizontal="center" vertical="center"/>
    </xf>
    <xf numFmtId="0" fontId="43" fillId="0" borderId="1" xfId="2" applyFont="1" applyBorder="1" applyAlignment="1">
      <alignment horizontal="center" vertical="center" wrapText="1"/>
    </xf>
    <xf numFmtId="0" fontId="43" fillId="0" borderId="10" xfId="2" applyFont="1" applyBorder="1" applyAlignment="1">
      <alignment horizontal="center" vertical="center" wrapText="1"/>
    </xf>
    <xf numFmtId="0" fontId="59" fillId="0" borderId="0" xfId="50" applyFont="1"/>
    <xf numFmtId="49" fontId="7" fillId="0" borderId="4" xfId="1" applyNumberFormat="1" applyFont="1" applyBorder="1" applyAlignment="1">
      <alignment vertical="center"/>
    </xf>
    <xf numFmtId="0" fontId="7" fillId="0" borderId="1" xfId="1" applyFont="1" applyBorder="1" applyAlignment="1">
      <alignment vertical="center"/>
    </xf>
    <xf numFmtId="0" fontId="43" fillId="0" borderId="0" xfId="2" applyFont="1" applyAlignment="1">
      <alignment horizontal="center" vertical="top" wrapText="1"/>
    </xf>
    <xf numFmtId="0" fontId="7" fillId="0" borderId="1" xfId="1" applyFont="1" applyBorder="1" applyAlignment="1">
      <alignment horizontal="center" vertical="center"/>
    </xf>
    <xf numFmtId="0" fontId="7" fillId="0" borderId="1" xfId="0" applyFont="1" applyBorder="1" applyAlignment="1">
      <alignment horizontal="justify" vertical="center" wrapText="1"/>
    </xf>
    <xf numFmtId="49" fontId="7" fillId="0" borderId="1" xfId="1" applyNumberFormat="1" applyFont="1" applyBorder="1" applyAlignment="1">
      <alignment horizontal="center" vertical="center"/>
    </xf>
    <xf numFmtId="0" fontId="7" fillId="0" borderId="1" xfId="1" applyFont="1" applyBorder="1" applyAlignment="1">
      <alignment horizontal="left" vertical="center"/>
    </xf>
    <xf numFmtId="0" fontId="56" fillId="0" borderId="0" xfId="50" applyFont="1" applyAlignment="1">
      <alignment vertical="center"/>
    </xf>
    <xf numFmtId="0" fontId="58" fillId="0" borderId="1" xfId="50" applyFont="1" applyBorder="1" applyAlignment="1">
      <alignment vertical="center"/>
    </xf>
    <xf numFmtId="0" fontId="58" fillId="0" borderId="26" xfId="50" applyFont="1" applyBorder="1" applyAlignment="1">
      <alignment vertical="center"/>
    </xf>
    <xf numFmtId="0" fontId="58" fillId="0" borderId="25" xfId="50" applyFont="1" applyBorder="1" applyAlignment="1">
      <alignment vertical="center"/>
    </xf>
    <xf numFmtId="0" fontId="11" fillId="0" borderId="1" xfId="2" applyBorder="1" applyAlignment="1">
      <alignment vertical="top" wrapText="1"/>
    </xf>
    <xf numFmtId="0" fontId="11" fillId="0" borderId="1" xfId="2" applyBorder="1" applyAlignment="1">
      <alignment horizontal="center" vertical="center" wrapText="1"/>
    </xf>
    <xf numFmtId="0" fontId="56" fillId="0" borderId="0" xfId="50" applyFont="1" applyAlignment="1">
      <alignment horizontal="center" vertical="center"/>
    </xf>
    <xf numFmtId="17" fontId="11" fillId="0" borderId="1" xfId="2" applyNumberFormat="1" applyBorder="1" applyAlignment="1">
      <alignment horizontal="center" vertical="center" wrapText="1"/>
    </xf>
    <xf numFmtId="169" fontId="43" fillId="0" borderId="1" xfId="2" applyNumberFormat="1" applyFont="1" applyBorder="1" applyAlignment="1">
      <alignment horizontal="center" vertical="center" wrapText="1"/>
    </xf>
    <xf numFmtId="17" fontId="11" fillId="25" borderId="1" xfId="2" applyNumberFormat="1" applyFill="1" applyBorder="1" applyAlignment="1">
      <alignment horizontal="center" vertical="center" wrapText="1"/>
    </xf>
    <xf numFmtId="0" fontId="11" fillId="25" borderId="1" xfId="2" applyFill="1" applyBorder="1" applyAlignment="1">
      <alignment horizontal="center" vertical="center" wrapText="1"/>
    </xf>
    <xf numFmtId="0" fontId="41" fillId="0" borderId="0" xfId="2" applyFont="1"/>
    <xf numFmtId="0" fontId="50" fillId="0" borderId="0" xfId="2" applyFont="1"/>
    <xf numFmtId="0" fontId="50" fillId="0" borderId="0" xfId="2" applyFont="1" applyAlignment="1">
      <alignment horizontal="center"/>
    </xf>
    <xf numFmtId="2" fontId="51" fillId="0" borderId="0" xfId="2" applyNumberFormat="1" applyFont="1" applyAlignment="1">
      <alignment horizontal="right" vertical="top" wrapText="1"/>
    </xf>
    <xf numFmtId="0" fontId="41" fillId="0" borderId="0" xfId="2" applyFont="1" applyAlignment="1">
      <alignment horizontal="right"/>
    </xf>
    <xf numFmtId="0" fontId="42" fillId="0" borderId="39" xfId="2" applyFont="1" applyBorder="1" applyAlignment="1">
      <alignment horizontal="justify"/>
    </xf>
    <xf numFmtId="0" fontId="41" fillId="0" borderId="39" xfId="2" applyFont="1" applyBorder="1" applyAlignment="1">
      <alignment horizontal="justify"/>
    </xf>
    <xf numFmtId="0" fontId="41" fillId="0" borderId="40" xfId="2" applyFont="1" applyBorder="1" applyAlignment="1">
      <alignment horizontal="justify"/>
    </xf>
    <xf numFmtId="0" fontId="42" fillId="0" borderId="39" xfId="2" applyFont="1" applyBorder="1" applyAlignment="1">
      <alignment vertical="top" wrapText="1"/>
    </xf>
    <xf numFmtId="0" fontId="42" fillId="0" borderId="41" xfId="2" applyFont="1" applyBorder="1" applyAlignment="1">
      <alignment vertical="top" wrapText="1"/>
    </xf>
    <xf numFmtId="0" fontId="41" fillId="0" borderId="42" xfId="2" applyFont="1" applyBorder="1" applyAlignment="1">
      <alignment horizontal="justify" vertical="top" wrapText="1"/>
    </xf>
    <xf numFmtId="0" fontId="42" fillId="0" borderId="41" xfId="2" applyFont="1" applyBorder="1" applyAlignment="1">
      <alignment horizontal="justify" vertical="top" wrapText="1"/>
    </xf>
    <xf numFmtId="0" fontId="41" fillId="0" borderId="39" xfId="2" applyFont="1" applyBorder="1" applyAlignment="1">
      <alignment horizontal="justify" vertical="top" wrapText="1"/>
    </xf>
    <xf numFmtId="0" fontId="36" fillId="0" borderId="39" xfId="2" applyFont="1" applyBorder="1" applyAlignment="1">
      <alignment horizontal="justify" vertical="top" wrapText="1"/>
    </xf>
    <xf numFmtId="0" fontId="42" fillId="0" borderId="40" xfId="2" applyFont="1" applyBorder="1" applyAlignment="1">
      <alignment vertical="top" wrapText="1"/>
    </xf>
    <xf numFmtId="0" fontId="41" fillId="0" borderId="43" xfId="2" applyFont="1" applyBorder="1" applyAlignment="1">
      <alignment vertical="top" wrapText="1"/>
    </xf>
    <xf numFmtId="0" fontId="41" fillId="0" borderId="41" xfId="2" applyFont="1" applyBorder="1" applyAlignment="1">
      <alignment vertical="top" wrapText="1"/>
    </xf>
    <xf numFmtId="0" fontId="42" fillId="0" borderId="40" xfId="2" applyFont="1" applyBorder="1" applyAlignment="1">
      <alignment horizontal="left" vertical="center" wrapText="1"/>
    </xf>
    <xf numFmtId="0" fontId="36" fillId="0" borderId="40" xfId="2" applyFont="1" applyBorder="1" applyAlignment="1">
      <alignment horizontal="left" vertical="top" wrapText="1"/>
    </xf>
    <xf numFmtId="0" fontId="36" fillId="0" borderId="45" xfId="2" applyFont="1" applyBorder="1" applyAlignment="1">
      <alignment horizontal="justify" vertical="top" wrapText="1"/>
    </xf>
    <xf numFmtId="14" fontId="36" fillId="0" borderId="45" xfId="2" applyNumberFormat="1" applyFont="1" applyBorder="1" applyAlignment="1">
      <alignment horizontal="justify" vertical="top" wrapText="1"/>
    </xf>
    <xf numFmtId="0" fontId="42" fillId="0" borderId="40" xfId="2" applyFont="1" applyBorder="1" applyAlignment="1">
      <alignment horizontal="center" vertical="center" wrapText="1"/>
    </xf>
    <xf numFmtId="0" fontId="41" fillId="0" borderId="41" xfId="2" applyFont="1" applyBorder="1"/>
    <xf numFmtId="1" fontId="42" fillId="0" borderId="0" xfId="2" applyNumberFormat="1" applyFont="1" applyAlignment="1">
      <alignment horizontal="left" vertical="top"/>
    </xf>
    <xf numFmtId="49" fontId="41" fillId="0" borderId="0" xfId="2" applyNumberFormat="1" applyFont="1" applyAlignment="1">
      <alignment horizontal="left" vertical="top" wrapText="1"/>
    </xf>
    <xf numFmtId="49" fontId="41" fillId="0" borderId="0" xfId="2" applyNumberFormat="1" applyFont="1" applyAlignment="1">
      <alignment horizontal="left" vertical="top"/>
    </xf>
    <xf numFmtId="0" fontId="41" fillId="0" borderId="0" xfId="2" applyFont="1" applyAlignment="1">
      <alignment horizontal="center" vertical="center"/>
    </xf>
    <xf numFmtId="17" fontId="11" fillId="0" borderId="1" xfId="2" applyNumberFormat="1" applyFill="1" applyBorder="1" applyAlignment="1">
      <alignment horizontal="center" vertical="center" wrapText="1"/>
    </xf>
    <xf numFmtId="0" fontId="11" fillId="0" borderId="1" xfId="2" applyFill="1" applyBorder="1" applyAlignment="1">
      <alignment horizontal="center" vertical="center" wrapText="1"/>
    </xf>
    <xf numFmtId="169" fontId="43" fillId="0" borderId="1" xfId="2" applyNumberFormat="1" applyFont="1" applyFill="1" applyBorder="1" applyAlignment="1">
      <alignment horizontal="center" vertical="center" wrapText="1"/>
    </xf>
    <xf numFmtId="169" fontId="11" fillId="0" borderId="1" xfId="2" applyNumberFormat="1" applyFill="1" applyBorder="1" applyAlignment="1">
      <alignment horizontal="center" vertical="center" wrapText="1"/>
    </xf>
    <xf numFmtId="49" fontId="11" fillId="0" borderId="1" xfId="2" applyNumberFormat="1" applyFill="1" applyBorder="1" applyAlignment="1">
      <alignment horizontal="center" vertical="center" wrapText="1"/>
    </xf>
    <xf numFmtId="0" fontId="11" fillId="0" borderId="1" xfId="2" applyFill="1" applyBorder="1" applyAlignment="1">
      <alignment horizontal="left" vertical="center" wrapText="1"/>
    </xf>
    <xf numFmtId="168" fontId="43" fillId="0" borderId="1" xfId="2" applyNumberFormat="1" applyFont="1" applyFill="1" applyBorder="1" applyAlignment="1">
      <alignment horizontal="left" vertical="center" wrapText="1"/>
    </xf>
    <xf numFmtId="0" fontId="11" fillId="0" borderId="6" xfId="2"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43" fillId="0" borderId="1" xfId="2" applyFont="1" applyFill="1" applyBorder="1" applyAlignment="1">
      <alignment horizontal="left" vertical="center" wrapText="1"/>
    </xf>
    <xf numFmtId="0" fontId="42" fillId="0" borderId="39" xfId="2" applyFont="1" applyFill="1" applyBorder="1" applyAlignment="1">
      <alignment horizontal="justify" vertical="top" wrapText="1"/>
    </xf>
    <xf numFmtId="0" fontId="41" fillId="0" borderId="39" xfId="2" applyFont="1" applyFill="1" applyBorder="1" applyAlignment="1">
      <alignment horizontal="justify" vertical="top" wrapText="1"/>
    </xf>
    <xf numFmtId="0" fontId="42" fillId="0" borderId="40" xfId="2" applyFont="1" applyFill="1" applyBorder="1" applyAlignment="1">
      <alignment horizontal="justify" vertical="top" wrapText="1"/>
    </xf>
    <xf numFmtId="0" fontId="42" fillId="0" borderId="40" xfId="2" applyFont="1" applyFill="1" applyBorder="1" applyAlignment="1">
      <alignment vertical="top" wrapText="1"/>
    </xf>
    <xf numFmtId="0" fontId="41" fillId="0" borderId="40" xfId="2" applyFont="1" applyFill="1" applyBorder="1" applyAlignment="1">
      <alignment vertical="top" wrapText="1"/>
    </xf>
    <xf numFmtId="0" fontId="42" fillId="0" borderId="39" xfId="2" applyFont="1" applyFill="1" applyBorder="1" applyAlignment="1">
      <alignment vertical="top" wrapText="1"/>
    </xf>
    <xf numFmtId="0" fontId="42" fillId="0" borderId="41" xfId="2" applyFont="1" applyFill="1" applyBorder="1" applyAlignment="1">
      <alignment vertical="top" wrapText="1"/>
    </xf>
    <xf numFmtId="0" fontId="36" fillId="0" borderId="44" xfId="2" applyFont="1" applyBorder="1" applyAlignment="1">
      <alignment horizontal="left" vertical="center" wrapText="1"/>
    </xf>
    <xf numFmtId="0" fontId="36" fillId="0" borderId="39" xfId="2" applyFont="1" applyFill="1" applyBorder="1" applyAlignment="1">
      <alignment vertical="top" wrapText="1"/>
    </xf>
    <xf numFmtId="0" fontId="36" fillId="0" borderId="39" xfId="2" applyFont="1" applyFill="1" applyBorder="1" applyAlignment="1">
      <alignment horizontal="left" vertical="center" wrapText="1"/>
    </xf>
    <xf numFmtId="1" fontId="36" fillId="0" borderId="39" xfId="2" applyNumberFormat="1" applyFont="1" applyFill="1" applyBorder="1" applyAlignment="1">
      <alignment horizontal="left" vertical="center" wrapText="1"/>
    </xf>
    <xf numFmtId="0" fontId="43" fillId="0" borderId="1" xfId="2" applyFont="1" applyBorder="1" applyAlignment="1">
      <alignment horizontal="center" vertical="center" wrapText="1"/>
    </xf>
    <xf numFmtId="49" fontId="7" fillId="0" borderId="1" xfId="1" applyNumberFormat="1" applyFont="1" applyFill="1" applyBorder="1" applyAlignment="1">
      <alignment horizontal="center"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left" vertical="center"/>
    </xf>
    <xf numFmtId="0" fontId="7" fillId="0" borderId="0" xfId="1" applyFont="1" applyFill="1" applyAlignment="1">
      <alignment horizontal="left" vertical="center"/>
    </xf>
    <xf numFmtId="0" fontId="43" fillId="0" borderId="1" xfId="2" applyFont="1" applyFill="1" applyBorder="1" applyAlignment="1">
      <alignment horizontal="center" vertical="top" wrapText="1"/>
    </xf>
    <xf numFmtId="0" fontId="11" fillId="0" borderId="1" xfId="2" applyFill="1" applyBorder="1" applyAlignment="1">
      <alignment horizontal="justify" vertical="top" wrapText="1"/>
    </xf>
    <xf numFmtId="0" fontId="43" fillId="0" borderId="1" xfId="2" applyFont="1" applyFill="1" applyBorder="1" applyAlignment="1">
      <alignment vertical="top" wrapText="1"/>
    </xf>
    <xf numFmtId="0" fontId="11" fillId="0" borderId="1" xfId="2" applyFill="1" applyBorder="1" applyAlignment="1">
      <alignment horizontal="center" vertical="center"/>
    </xf>
    <xf numFmtId="0" fontId="43" fillId="0" borderId="1" xfId="2" applyFont="1" applyFill="1" applyBorder="1" applyAlignment="1">
      <alignment horizontal="justify" vertical="top" wrapText="1"/>
    </xf>
    <xf numFmtId="0" fontId="11" fillId="0" borderId="1" xfId="2" applyFill="1" applyBorder="1" applyAlignment="1">
      <alignment vertical="top" wrapText="1"/>
    </xf>
    <xf numFmtId="17" fontId="11" fillId="0" borderId="1" xfId="2" applyNumberFormat="1" applyFill="1" applyBorder="1" applyAlignment="1">
      <alignment horizontal="center" vertical="center"/>
    </xf>
    <xf numFmtId="1" fontId="11" fillId="0" borderId="1" xfId="2" applyNumberFormat="1" applyBorder="1" applyAlignment="1">
      <alignment horizontal="center" vertical="center" wrapText="1"/>
    </xf>
    <xf numFmtId="1" fontId="11" fillId="25" borderId="1" xfId="2" applyNumberFormat="1" applyFill="1" applyBorder="1" applyAlignment="1">
      <alignment horizontal="center" vertical="center" wrapText="1"/>
    </xf>
    <xf numFmtId="1" fontId="11" fillId="0" borderId="1" xfId="2" applyNumberFormat="1" applyFill="1" applyBorder="1" applyAlignment="1">
      <alignment horizontal="center" vertical="center" wrapText="1"/>
    </xf>
    <xf numFmtId="168" fontId="36" fillId="0" borderId="39" xfId="2" applyNumberFormat="1" applyFont="1" applyFill="1" applyBorder="1" applyAlignment="1">
      <alignment horizontal="justify" vertical="top" wrapText="1"/>
    </xf>
    <xf numFmtId="0" fontId="36" fillId="0" borderId="39" xfId="2" applyFont="1" applyFill="1" applyBorder="1" applyAlignment="1">
      <alignment horizontal="justify" vertical="top" wrapText="1"/>
    </xf>
    <xf numFmtId="2" fontId="36" fillId="0" borderId="39" xfId="2" applyNumberFormat="1" applyFont="1" applyFill="1" applyBorder="1" applyAlignment="1">
      <alignment horizontal="justify" vertical="top" wrapText="1"/>
    </xf>
    <xf numFmtId="170" fontId="36" fillId="0" borderId="39" xfId="2" applyNumberFormat="1" applyFont="1" applyFill="1" applyBorder="1" applyAlignment="1">
      <alignment horizontal="justify" vertical="top" wrapText="1"/>
    </xf>
    <xf numFmtId="0" fontId="48" fillId="0" borderId="1" xfId="45" applyFont="1" applyFill="1" applyBorder="1" applyAlignment="1">
      <alignment horizontal="left" vertical="center" wrapText="1"/>
    </xf>
    <xf numFmtId="0" fontId="11" fillId="0" borderId="1" xfId="2" applyFill="1" applyBorder="1"/>
    <xf numFmtId="0" fontId="44" fillId="0" borderId="1" xfId="45" applyFont="1" applyFill="1" applyBorder="1" applyAlignment="1">
      <alignment horizontal="left" vertical="center" wrapText="1"/>
    </xf>
    <xf numFmtId="0" fontId="48" fillId="0" borderId="2" xfId="45" applyFont="1" applyFill="1" applyBorder="1" applyAlignment="1">
      <alignment horizontal="left" vertical="center" wrapText="1"/>
    </xf>
    <xf numFmtId="0" fontId="11" fillId="0" borderId="0" xfId="2" applyFill="1" applyAlignment="1">
      <alignment horizontal="left" vertical="center" wrapText="1"/>
    </xf>
    <xf numFmtId="0" fontId="11" fillId="0" borderId="0" xfId="2" applyFill="1" applyAlignment="1">
      <alignment horizontal="center" vertical="center" wrapText="1"/>
    </xf>
    <xf numFmtId="0" fontId="11" fillId="0" borderId="0" xfId="2" applyFill="1"/>
    <xf numFmtId="168" fontId="41" fillId="0" borderId="39" xfId="2" applyNumberFormat="1" applyFont="1" applyBorder="1" applyAlignment="1">
      <alignment horizontal="justify" vertical="top" wrapText="1"/>
    </xf>
    <xf numFmtId="0" fontId="43" fillId="0" borderId="1" xfId="2" applyFont="1" applyBorder="1" applyAlignment="1">
      <alignment horizontal="center" vertical="center" wrapText="1"/>
    </xf>
    <xf numFmtId="49" fontId="7" fillId="0" borderId="4" xfId="1" applyNumberFormat="1" applyFont="1" applyBorder="1" applyAlignment="1">
      <alignment horizontal="left" vertical="center"/>
    </xf>
    <xf numFmtId="49" fontId="7" fillId="0" borderId="7" xfId="1" applyNumberFormat="1" applyFont="1" applyBorder="1" applyAlignment="1">
      <alignment horizontal="left" vertical="center"/>
    </xf>
    <xf numFmtId="49" fontId="7" fillId="0" borderId="3" xfId="1" applyNumberFormat="1" applyFont="1" applyBorder="1" applyAlignment="1">
      <alignment horizontal="left" vertical="center"/>
    </xf>
    <xf numFmtId="0" fontId="43" fillId="0" borderId="0" xfId="0"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62"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Alignment="1">
      <alignment horizontal="left" vertical="top"/>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49" fontId="9" fillId="0" borderId="0" xfId="1" applyNumberFormat="1" applyFont="1" applyAlignment="1">
      <alignment horizontal="center" vertical="center"/>
    </xf>
    <xf numFmtId="0" fontId="36" fillId="0" borderId="0" xfId="49" applyFont="1" applyAlignment="1">
      <alignment horizontal="center"/>
    </xf>
    <xf numFmtId="0" fontId="39" fillId="0" borderId="0" xfId="49"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29" xfId="50" applyFont="1" applyBorder="1" applyAlignment="1">
      <alignment horizontal="center" vertical="center"/>
    </xf>
    <xf numFmtId="0" fontId="58" fillId="0" borderId="27"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6" fillId="0" borderId="28" xfId="50" applyFont="1" applyBorder="1" applyAlignment="1">
      <alignment vertical="center"/>
    </xf>
    <xf numFmtId="0" fontId="56" fillId="0" borderId="1" xfId="50" applyFont="1" applyBorder="1" applyAlignment="1">
      <alignment vertical="center"/>
    </xf>
    <xf numFmtId="0" fontId="58" fillId="0" borderId="27"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28" xfId="50" applyFont="1" applyBorder="1" applyAlignment="1">
      <alignment vertical="center"/>
    </xf>
    <xf numFmtId="0" fontId="58" fillId="0" borderId="1" xfId="50" applyFont="1" applyBorder="1" applyAlignment="1">
      <alignment vertical="center"/>
    </xf>
    <xf numFmtId="0" fontId="58" fillId="0" borderId="32" xfId="50" applyFont="1" applyBorder="1" applyAlignment="1">
      <alignment vertical="center"/>
    </xf>
    <xf numFmtId="0" fontId="58" fillId="0" borderId="31" xfId="50" applyFont="1" applyBorder="1" applyAlignment="1">
      <alignment vertical="center"/>
    </xf>
    <xf numFmtId="0" fontId="58" fillId="0" borderId="24" xfId="50" applyFont="1" applyBorder="1" applyAlignment="1">
      <alignment vertical="center"/>
    </xf>
    <xf numFmtId="0" fontId="58" fillId="0" borderId="30" xfId="50" applyFont="1" applyBorder="1" applyAlignment="1">
      <alignment horizontal="left" vertical="center"/>
    </xf>
    <xf numFmtId="0" fontId="58" fillId="0" borderId="29" xfId="50" applyFont="1" applyBorder="1" applyAlignment="1">
      <alignment horizontal="left" vertical="center"/>
    </xf>
    <xf numFmtId="0" fontId="56" fillId="0" borderId="26" xfId="50" applyFont="1" applyBorder="1" applyAlignment="1">
      <alignment vertical="center"/>
    </xf>
    <xf numFmtId="0" fontId="56" fillId="0" borderId="25" xfId="50" applyFont="1" applyBorder="1" applyAlignment="1">
      <alignment vertical="center"/>
    </xf>
    <xf numFmtId="3" fontId="56" fillId="0" borderId="29" xfId="50" applyNumberFormat="1" applyFont="1" applyBorder="1" applyAlignment="1">
      <alignment horizontal="center" vertical="center"/>
    </xf>
    <xf numFmtId="0" fontId="58" fillId="0" borderId="33" xfId="50" applyFont="1" applyBorder="1" applyAlignment="1">
      <alignment vertical="center"/>
    </xf>
    <xf numFmtId="0" fontId="58" fillId="0" borderId="2" xfId="50" applyFont="1" applyBorder="1" applyAlignment="1">
      <alignment vertical="center"/>
    </xf>
    <xf numFmtId="0" fontId="56" fillId="0" borderId="33" xfId="50" applyFont="1" applyBorder="1" applyAlignment="1">
      <alignment vertical="center"/>
    </xf>
    <xf numFmtId="0" fontId="56" fillId="0" borderId="2" xfId="50" applyFont="1" applyBorder="1" applyAlignment="1">
      <alignment vertical="center"/>
    </xf>
    <xf numFmtId="0" fontId="56" fillId="0" borderId="37" xfId="50" applyFont="1" applyBorder="1" applyAlignment="1">
      <alignment vertical="center"/>
    </xf>
    <xf numFmtId="0" fontId="56" fillId="0" borderId="6" xfId="50" applyFont="1" applyBorder="1" applyAlignment="1">
      <alignmen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4" xfId="50" applyFont="1" applyBorder="1" applyAlignment="1">
      <alignment horizontal="left" vertical="center"/>
    </xf>
    <xf numFmtId="0" fontId="56" fillId="0" borderId="30" xfId="50" applyFont="1" applyBorder="1" applyAlignment="1">
      <alignment vertical="center"/>
    </xf>
    <xf numFmtId="0" fontId="56" fillId="0" borderId="29" xfId="50" applyFont="1" applyBorder="1" applyAlignment="1">
      <alignment vertical="center"/>
    </xf>
    <xf numFmtId="9" fontId="56" fillId="0" borderId="29" xfId="50" applyNumberFormat="1" applyFont="1" applyBorder="1" applyAlignment="1">
      <alignment horizontal="center" vertical="center"/>
    </xf>
    <xf numFmtId="0" fontId="56" fillId="0" borderId="27" xfId="50" applyFont="1" applyBorder="1" applyAlignment="1">
      <alignment vertical="center"/>
    </xf>
    <xf numFmtId="0" fontId="56" fillId="0" borderId="7" xfId="50" applyFont="1" applyBorder="1" applyAlignment="1">
      <alignment vertical="center"/>
    </xf>
    <xf numFmtId="0" fontId="56" fillId="0" borderId="3" xfId="50" applyFont="1" applyBorder="1" applyAlignment="1">
      <alignment vertical="center"/>
    </xf>
    <xf numFmtId="0" fontId="56" fillId="0" borderId="46" xfId="50" applyFont="1" applyBorder="1" applyAlignment="1">
      <alignment horizontal="center" vertical="center"/>
    </xf>
    <xf numFmtId="0" fontId="56" fillId="0" borderId="47" xfId="50" applyFont="1" applyBorder="1" applyAlignment="1">
      <alignment horizontal="center" vertical="center"/>
    </xf>
    <xf numFmtId="0" fontId="56" fillId="0" borderId="4" xfId="50" applyFont="1" applyBorder="1" applyAlignment="1">
      <alignment horizontal="center" vertical="center"/>
    </xf>
    <xf numFmtId="0" fontId="56" fillId="0" borderId="3" xfId="50" applyFont="1" applyBorder="1" applyAlignment="1">
      <alignment horizontal="center" vertical="center"/>
    </xf>
    <xf numFmtId="0" fontId="56" fillId="0" borderId="36" xfId="50" applyFont="1" applyBorder="1" applyAlignment="1">
      <alignment vertical="center"/>
    </xf>
    <xf numFmtId="0" fontId="56" fillId="0" borderId="35" xfId="50" applyFont="1" applyBorder="1" applyAlignment="1">
      <alignment vertical="center"/>
    </xf>
    <xf numFmtId="0" fontId="56" fillId="0" borderId="34" xfId="50" applyFont="1" applyBorder="1" applyAlignment="1">
      <alignment vertical="center"/>
    </xf>
    <xf numFmtId="0" fontId="56" fillId="0" borderId="7" xfId="50" applyFont="1" applyBorder="1" applyAlignment="1">
      <alignment horizontal="center" vertical="center"/>
    </xf>
    <xf numFmtId="4" fontId="56" fillId="0" borderId="46" xfId="50" applyNumberFormat="1" applyFont="1" applyBorder="1" applyAlignment="1">
      <alignment horizontal="center" vertical="center"/>
    </xf>
    <xf numFmtId="4" fontId="56" fillId="0" borderId="47" xfId="50" applyNumberFormat="1" applyFont="1" applyBorder="1" applyAlignment="1">
      <alignment horizontal="center" vertical="center"/>
    </xf>
    <xf numFmtId="0" fontId="56" fillId="0" borderId="32" xfId="50" applyFont="1" applyBorder="1" applyAlignment="1">
      <alignment vertical="center"/>
    </xf>
    <xf numFmtId="0" fontId="56" fillId="0" borderId="31" xfId="50" applyFont="1" applyBorder="1" applyAlignment="1">
      <alignment vertical="center"/>
    </xf>
    <xf numFmtId="0" fontId="56" fillId="0" borderId="24" xfId="50" applyFont="1" applyBorder="1" applyAlignment="1">
      <alignment vertical="center"/>
    </xf>
    <xf numFmtId="0" fontId="56" fillId="0" borderId="4" xfId="50" applyFont="1" applyBorder="1" applyAlignment="1">
      <alignment horizontal="center" vertical="center" wrapText="1"/>
    </xf>
    <xf numFmtId="0" fontId="56" fillId="0" borderId="7" xfId="50" applyFont="1" applyBorder="1" applyAlignment="1">
      <alignment horizontal="center" vertical="center" wrapText="1"/>
    </xf>
    <xf numFmtId="0" fontId="56" fillId="0" borderId="3" xfId="50" applyFont="1" applyBorder="1" applyAlignment="1">
      <alignment horizontal="center" vertical="center" wrapText="1"/>
    </xf>
    <xf numFmtId="0" fontId="56" fillId="0" borderId="20" xfId="50" applyFont="1" applyBorder="1"/>
    <xf numFmtId="0" fontId="58" fillId="0" borderId="38" xfId="50" applyFont="1" applyBorder="1" applyAlignment="1">
      <alignment horizontal="center" vertical="center"/>
    </xf>
    <xf numFmtId="0" fontId="58" fillId="0" borderId="20" xfId="50" applyFont="1" applyBorder="1" applyAlignment="1">
      <alignment horizontal="center"/>
    </xf>
    <xf numFmtId="0" fontId="43" fillId="0" borderId="1" xfId="2"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2" applyFont="1" applyBorder="1" applyAlignment="1">
      <alignment horizontal="center" vertical="center" wrapText="1"/>
    </xf>
    <xf numFmtId="0" fontId="43" fillId="0" borderId="6" xfId="2" applyFont="1" applyBorder="1" applyAlignment="1">
      <alignment horizontal="center" vertical="center" wrapText="1"/>
    </xf>
    <xf numFmtId="0" fontId="43" fillId="0" borderId="2" xfId="2" applyFont="1" applyBorder="1" applyAlignment="1">
      <alignment horizontal="center" vertical="center" wrapText="1"/>
    </xf>
    <xf numFmtId="0" fontId="43" fillId="0" borderId="1" xfId="2" applyFont="1" applyBorder="1" applyAlignment="1">
      <alignment horizontal="center" vertical="center"/>
    </xf>
    <xf numFmtId="0" fontId="43" fillId="0" borderId="22" xfId="2" applyFont="1" applyBorder="1" applyAlignment="1">
      <alignment horizontal="center" vertical="center" wrapText="1"/>
    </xf>
    <xf numFmtId="0" fontId="43" fillId="0" borderId="21" xfId="2" applyFont="1" applyBorder="1" applyAlignment="1">
      <alignment horizontal="center" vertical="center" wrapText="1"/>
    </xf>
    <xf numFmtId="0" fontId="43" fillId="0" borderId="4" xfId="2" applyFont="1" applyBorder="1" applyAlignment="1">
      <alignment horizontal="center" vertical="center"/>
    </xf>
    <xf numFmtId="0" fontId="43" fillId="0" borderId="3" xfId="2" applyFont="1" applyBorder="1" applyAlignment="1">
      <alignment horizontal="center" vertical="center"/>
    </xf>
    <xf numFmtId="0" fontId="43" fillId="0" borderId="4" xfId="2" applyFont="1" applyBorder="1" applyAlignment="1">
      <alignment horizontal="center" vertical="center" wrapText="1"/>
    </xf>
    <xf numFmtId="0" fontId="43" fillId="0" borderId="3" xfId="2" applyFont="1" applyBorder="1" applyAlignment="1">
      <alignment horizontal="center" vertical="center" wrapText="1"/>
    </xf>
    <xf numFmtId="0" fontId="43" fillId="0" borderId="0" xfId="2" applyFont="1" applyAlignment="1">
      <alignment horizontal="center" vertical="top" wrapText="1"/>
    </xf>
    <xf numFmtId="0" fontId="11" fillId="0" borderId="0" xfId="2" applyAlignment="1">
      <alignment horizontal="left" vertical="center" wrapText="1"/>
    </xf>
    <xf numFmtId="0" fontId="11" fillId="0" borderId="0" xfId="2" applyAlignment="1">
      <alignment horizontal="left" wrapText="1"/>
    </xf>
    <xf numFmtId="0" fontId="11" fillId="0" borderId="0" xfId="2" applyAlignment="1">
      <alignment horizontal="left"/>
    </xf>
    <xf numFmtId="0" fontId="43" fillId="0" borderId="4" xfId="52" applyFont="1" applyBorder="1" applyAlignment="1">
      <alignment horizontal="center" vertical="center"/>
    </xf>
    <xf numFmtId="0" fontId="43" fillId="0" borderId="7" xfId="52" applyFont="1" applyBorder="1" applyAlignment="1">
      <alignment horizontal="center" vertical="center"/>
    </xf>
    <xf numFmtId="0" fontId="11" fillId="0" borderId="0" xfId="2" applyAlignment="1">
      <alignment horizontal="center"/>
    </xf>
    <xf numFmtId="0" fontId="43" fillId="0" borderId="0" xfId="2" applyFont="1" applyAlignment="1">
      <alignment horizontal="center"/>
    </xf>
    <xf numFmtId="0" fontId="43" fillId="0" borderId="9" xfId="52" applyFont="1" applyBorder="1" applyAlignment="1">
      <alignment horizontal="center" vertical="center" wrapText="1"/>
    </xf>
    <xf numFmtId="0" fontId="43" fillId="0" borderId="23" xfId="52" applyFont="1" applyBorder="1" applyAlignment="1">
      <alignment horizontal="center" vertical="center" wrapText="1"/>
    </xf>
    <xf numFmtId="0" fontId="43" fillId="0" borderId="22" xfId="52" applyFont="1" applyBorder="1" applyAlignment="1">
      <alignment horizontal="center" vertical="center" wrapText="1"/>
    </xf>
    <xf numFmtId="0" fontId="43" fillId="0" borderId="20" xfId="52" applyFont="1" applyBorder="1" applyAlignment="1">
      <alignment horizontal="center" vertical="center" wrapText="1"/>
    </xf>
    <xf numFmtId="0" fontId="40" fillId="0" borderId="1" xfId="49" applyFont="1" applyBorder="1" applyAlignment="1">
      <alignment horizontal="center" vertical="center" wrapText="1"/>
    </xf>
    <xf numFmtId="0" fontId="44" fillId="0" borderId="10" xfId="45" applyFont="1" applyBorder="1" applyAlignment="1">
      <alignment horizontal="center" vertical="center" textRotation="90" wrapText="1"/>
    </xf>
    <xf numFmtId="0" fontId="44" fillId="0" borderId="2" xfId="45" applyFont="1" applyBorder="1" applyAlignment="1">
      <alignment horizontal="center" vertical="center" textRotation="90" wrapText="1"/>
    </xf>
    <xf numFmtId="0" fontId="43" fillId="0" borderId="10" xfId="2" applyFont="1" applyBorder="1" applyAlignment="1">
      <alignment horizontal="center" vertical="center" textRotation="90" wrapText="1"/>
    </xf>
    <xf numFmtId="0" fontId="43" fillId="0" borderId="2" xfId="2" applyFont="1" applyBorder="1" applyAlignment="1">
      <alignment horizontal="center" vertical="center" textRotation="90" wrapText="1"/>
    </xf>
    <xf numFmtId="0" fontId="40" fillId="0" borderId="10" xfId="49" applyFont="1" applyBorder="1" applyAlignment="1">
      <alignment horizontal="center" vertical="center" wrapText="1"/>
    </xf>
    <xf numFmtId="0" fontId="40" fillId="0" borderId="2" xfId="49" applyFont="1" applyBorder="1" applyAlignment="1">
      <alignment horizontal="center" vertical="center" wrapText="1"/>
    </xf>
    <xf numFmtId="0" fontId="43" fillId="0" borderId="1" xfId="49" applyFont="1" applyBorder="1" applyAlignment="1">
      <alignment horizontal="center" vertical="center" textRotation="90" wrapText="1"/>
    </xf>
    <xf numFmtId="0" fontId="52" fillId="0" borderId="1" xfId="49" applyFont="1" applyBorder="1" applyAlignment="1">
      <alignment horizontal="center" vertical="center" wrapText="1"/>
    </xf>
    <xf numFmtId="0" fontId="39" fillId="0" borderId="1" xfId="49" applyFont="1" applyBorder="1" applyAlignment="1">
      <alignment horizontal="center" vertical="center" wrapText="1"/>
    </xf>
    <xf numFmtId="0" fontId="40" fillId="0" borderId="10" xfId="49" applyFont="1" applyBorder="1" applyAlignment="1">
      <alignment horizontal="center" vertical="center" textRotation="90" wrapText="1"/>
    </xf>
    <xf numFmtId="0" fontId="40" fillId="0" borderId="2" xfId="49" applyFont="1" applyBorder="1" applyAlignment="1">
      <alignment horizontal="center" vertical="center" textRotation="90" wrapText="1"/>
    </xf>
    <xf numFmtId="0" fontId="40" fillId="0" borderId="10" xfId="49" applyFont="1" applyBorder="1" applyAlignment="1">
      <alignment horizontal="center" vertical="center"/>
    </xf>
    <xf numFmtId="0" fontId="40" fillId="0" borderId="2" xfId="49" applyFont="1" applyBorder="1" applyAlignment="1">
      <alignment horizontal="center" vertical="center"/>
    </xf>
    <xf numFmtId="0" fontId="39" fillId="0" borderId="20" xfId="49" applyFont="1" applyBorder="1" applyAlignment="1">
      <alignment horizontal="center"/>
    </xf>
    <xf numFmtId="0" fontId="40" fillId="0" borderId="6" xfId="49" applyFont="1" applyBorder="1" applyAlignment="1">
      <alignment horizontal="center" vertical="center" wrapText="1"/>
    </xf>
    <xf numFmtId="0" fontId="40" fillId="0" borderId="9" xfId="49" applyFont="1" applyBorder="1" applyAlignment="1">
      <alignment horizontal="center" vertical="center" wrapText="1"/>
    </xf>
    <xf numFmtId="0" fontId="40" fillId="0" borderId="5" xfId="49" applyFont="1" applyBorder="1" applyAlignment="1">
      <alignment horizontal="center" vertical="center" wrapText="1"/>
    </xf>
    <xf numFmtId="0" fontId="40" fillId="0" borderId="22" xfId="49" applyFont="1" applyBorder="1" applyAlignment="1">
      <alignment horizontal="center" vertical="center" wrapText="1"/>
    </xf>
    <xf numFmtId="0" fontId="40" fillId="0" borderId="4" xfId="49" applyFont="1" applyBorder="1" applyAlignment="1">
      <alignment horizontal="center" vertical="center" wrapText="1"/>
    </xf>
    <xf numFmtId="0" fontId="40" fillId="0" borderId="7" xfId="49" applyFont="1" applyBorder="1" applyAlignment="1">
      <alignment horizontal="center" vertical="center" wrapText="1"/>
    </xf>
    <xf numFmtId="0" fontId="40" fillId="0" borderId="3" xfId="49" applyFont="1" applyBorder="1" applyAlignment="1">
      <alignment horizontal="center" vertical="center" wrapText="1"/>
    </xf>
    <xf numFmtId="0" fontId="40" fillId="0" borderId="1" xfId="49" applyFont="1" applyBorder="1" applyAlignment="1">
      <alignment horizontal="center" vertical="center" textRotation="90" wrapText="1"/>
    </xf>
    <xf numFmtId="0" fontId="43" fillId="0" borderId="10" xfId="49" applyFont="1" applyBorder="1" applyAlignment="1">
      <alignment horizontal="center" vertical="center" wrapText="1"/>
    </xf>
    <xf numFmtId="0" fontId="43" fillId="0" borderId="2" xfId="49" applyFont="1" applyBorder="1" applyAlignment="1">
      <alignment horizontal="center" vertical="center" wrapText="1"/>
    </xf>
    <xf numFmtId="0" fontId="36" fillId="0" borderId="40" xfId="2" applyFont="1" applyBorder="1" applyAlignment="1">
      <alignment horizontal="left" vertical="top" wrapText="1"/>
    </xf>
    <xf numFmtId="0" fontId="36" fillId="0" borderId="43" xfId="2" applyFont="1" applyBorder="1" applyAlignment="1">
      <alignment horizontal="left" vertical="top" wrapText="1"/>
    </xf>
    <xf numFmtId="0" fontId="36" fillId="0" borderId="41" xfId="2" applyFont="1" applyBorder="1" applyAlignment="1">
      <alignment horizontal="left" vertical="top" wrapText="1"/>
    </xf>
    <xf numFmtId="0" fontId="42" fillId="0" borderId="0" xfId="2" applyFont="1" applyAlignment="1">
      <alignment horizontal="center" wrapText="1"/>
    </xf>
    <xf numFmtId="0" fontId="42" fillId="0" borderId="0" xfId="2" applyFont="1" applyAlignment="1">
      <alignment horizontal="center"/>
    </xf>
    <xf numFmtId="0" fontId="50" fillId="0" borderId="0" xfId="2" applyFont="1" applyAlignment="1">
      <alignment horizontal="center"/>
    </xf>
  </cellXfs>
  <cellStyles count="67">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C000000}"/>
    <cellStyle name="Заголовок 2 2" xfId="33" xr:uid="{00000000-0005-0000-0000-00001D000000}"/>
    <cellStyle name="Заголовок 3 2" xfId="34" xr:uid="{00000000-0005-0000-0000-00001E000000}"/>
    <cellStyle name="Заголовок 4 2" xfId="35" xr:uid="{00000000-0005-0000-0000-00001F000000}"/>
    <cellStyle name="Итог 2" xfId="36" xr:uid="{00000000-0005-0000-0000-000020000000}"/>
    <cellStyle name="Контрольная ячейка 2" xfId="37" xr:uid="{00000000-0005-0000-0000-000021000000}"/>
    <cellStyle name="Название 2" xfId="38" xr:uid="{00000000-0005-0000-0000-000022000000}"/>
    <cellStyle name="Нейтральный 2" xfId="39" xr:uid="{00000000-0005-0000-0000-000023000000}"/>
    <cellStyle name="Обычный" xfId="0" builtinId="0"/>
    <cellStyle name="Обычный 12 2" xfId="40" xr:uid="{00000000-0005-0000-0000-000025000000}"/>
    <cellStyle name="Обычный 2" xfId="3" xr:uid="{00000000-0005-0000-0000-000026000000}"/>
    <cellStyle name="Обычный 2 2" xfId="62" xr:uid="{00000000-0005-0000-0000-000027000000}"/>
    <cellStyle name="Обычный 3" xfId="2" xr:uid="{00000000-0005-0000-0000-000028000000}"/>
    <cellStyle name="Обычный 3 2" xfId="41" xr:uid="{00000000-0005-0000-0000-000029000000}"/>
    <cellStyle name="Обычный 3 2 2 2" xfId="42" xr:uid="{00000000-0005-0000-0000-00002A000000}"/>
    <cellStyle name="Обычный 3 21" xfId="63" xr:uid="{00000000-0005-0000-0000-00002B000000}"/>
    <cellStyle name="Обычный 4" xfId="43" xr:uid="{00000000-0005-0000-0000-00002C000000}"/>
    <cellStyle name="Обычный 4 2" xfId="44" xr:uid="{00000000-0005-0000-0000-00002D000000}"/>
    <cellStyle name="Обычный 5" xfId="45" xr:uid="{00000000-0005-0000-0000-00002E000000}"/>
    <cellStyle name="Обычный 6" xfId="46" xr:uid="{00000000-0005-0000-0000-00002F000000}"/>
    <cellStyle name="Обычный 6 2" xfId="47" xr:uid="{00000000-0005-0000-0000-000030000000}"/>
    <cellStyle name="Обычный 6 2 2" xfId="48" xr:uid="{00000000-0005-0000-0000-000031000000}"/>
    <cellStyle name="Обычный 6 2 3" xfId="49" xr:uid="{00000000-0005-0000-0000-000032000000}"/>
    <cellStyle name="Обычный 7" xfId="1" xr:uid="{00000000-0005-0000-0000-000033000000}"/>
    <cellStyle name="Обычный 7 2" xfId="50" xr:uid="{00000000-0005-0000-0000-000034000000}"/>
    <cellStyle name="Обычный 8" xfId="51" xr:uid="{00000000-0005-0000-0000-000035000000}"/>
    <cellStyle name="Обычный_Форматы по компаниям_last" xfId="52" xr:uid="{00000000-0005-0000-0000-000036000000}"/>
    <cellStyle name="Плохой 2" xfId="53" xr:uid="{00000000-0005-0000-0000-000037000000}"/>
    <cellStyle name="Пояснение 2" xfId="54" xr:uid="{00000000-0005-0000-0000-000038000000}"/>
    <cellStyle name="Примечание 2" xfId="55" xr:uid="{00000000-0005-0000-0000-000039000000}"/>
    <cellStyle name="Процентный 2" xfId="64" xr:uid="{00000000-0005-0000-0000-00003A000000}"/>
    <cellStyle name="Процентный 3" xfId="65" xr:uid="{00000000-0005-0000-0000-00003B000000}"/>
    <cellStyle name="Связанная ячейка 2" xfId="56" xr:uid="{00000000-0005-0000-0000-00003C000000}"/>
    <cellStyle name="Стиль 1" xfId="66" xr:uid="{00000000-0005-0000-0000-00003D000000}"/>
    <cellStyle name="Текст предупреждения 2" xfId="57" xr:uid="{00000000-0005-0000-0000-00003E000000}"/>
    <cellStyle name="Финансовый 2" xfId="58" xr:uid="{00000000-0005-0000-0000-00003F000000}"/>
    <cellStyle name="Финансовый 2 2 2 2 2" xfId="59" xr:uid="{00000000-0005-0000-0000-000040000000}"/>
    <cellStyle name="Финансовый 3" xfId="60" xr:uid="{00000000-0005-0000-0000-000041000000}"/>
    <cellStyle name="Хороший 2" xfId="61"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76E-2"/>
        </c:manualLayout>
      </c:layout>
      <c:overlay val="0"/>
      <c:spPr>
        <a:noFill/>
        <a:ln w="25400">
          <a:noFill/>
        </a:ln>
      </c:spPr>
    </c:title>
    <c:autoTitleDeleted val="0"/>
    <c:plotArea>
      <c:layout>
        <c:manualLayout>
          <c:layoutTarget val="inner"/>
          <c:xMode val="edge"/>
          <c:yMode val="edge"/>
          <c:x val="0.17982942779634734"/>
          <c:y val="9.9557370143549137E-2"/>
          <c:w val="0.77652950922849495"/>
          <c:h val="0.80442543447501935"/>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6079-4D41-814D-CF9BC1E900D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6079-4D41-814D-CF9BC1E900D3}"/>
            </c:ext>
          </c:extLst>
        </c:ser>
        <c:dLbls>
          <c:showLegendKey val="0"/>
          <c:showVal val="0"/>
          <c:showCatName val="0"/>
          <c:showSerName val="0"/>
          <c:showPercent val="0"/>
          <c:showBubbleSize val="0"/>
        </c:dLbls>
        <c:smooth val="0"/>
        <c:axId val="52825088"/>
        <c:axId val="88295296"/>
      </c:lineChart>
      <c:catAx>
        <c:axId val="52825088"/>
        <c:scaling>
          <c:orientation val="minMax"/>
        </c:scaling>
        <c:delete val="0"/>
        <c:axPos val="b"/>
        <c:numFmt formatCode="General" sourceLinked="1"/>
        <c:majorTickMark val="out"/>
        <c:minorTickMark val="none"/>
        <c:tickLblPos val="nextTo"/>
        <c:crossAx val="88295296"/>
        <c:crosses val="autoZero"/>
        <c:auto val="1"/>
        <c:lblAlgn val="ctr"/>
        <c:lblOffset val="100"/>
        <c:noMultiLvlLbl val="0"/>
      </c:catAx>
      <c:valAx>
        <c:axId val="8829529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2825088"/>
        <c:crosses val="autoZero"/>
        <c:crossBetween val="between"/>
      </c:valAx>
    </c:plotArea>
    <c:legend>
      <c:legendPos val="r"/>
      <c:layout>
        <c:manualLayout>
          <c:xMode val="edge"/>
          <c:yMode val="edge"/>
          <c:x val="0.1101190476190468"/>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99" l="0.70000000000000062" r="0.70000000000000062" t="0.75000000000000699"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86E-2"/>
        </c:manualLayout>
      </c:layout>
      <c:overlay val="0"/>
      <c:spPr>
        <a:noFill/>
        <a:ln w="25400">
          <a:noFill/>
        </a:ln>
      </c:spPr>
    </c:title>
    <c:autoTitleDeleted val="0"/>
    <c:plotArea>
      <c:layout>
        <c:manualLayout>
          <c:layoutTarget val="inner"/>
          <c:xMode val="edge"/>
          <c:yMode val="edge"/>
          <c:x val="9.3519872515935548E-2"/>
          <c:y val="6.7471734256394425E-2"/>
          <c:w val="0.77652950922849528"/>
          <c:h val="0.80442543447501969"/>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CE20-46DA-8B3E-5B4EC00C6785}"/>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CE20-46DA-8B3E-5B4EC00C6785}"/>
            </c:ext>
          </c:extLst>
        </c:ser>
        <c:dLbls>
          <c:showLegendKey val="0"/>
          <c:showVal val="0"/>
          <c:showCatName val="0"/>
          <c:showSerName val="0"/>
          <c:showPercent val="0"/>
          <c:showBubbleSize val="0"/>
        </c:dLbls>
        <c:smooth val="0"/>
        <c:axId val="53866880"/>
        <c:axId val="53868416"/>
      </c:lineChart>
      <c:catAx>
        <c:axId val="53866880"/>
        <c:scaling>
          <c:orientation val="minMax"/>
        </c:scaling>
        <c:delete val="0"/>
        <c:axPos val="b"/>
        <c:numFmt formatCode="General" sourceLinked="1"/>
        <c:majorTickMark val="out"/>
        <c:minorTickMark val="none"/>
        <c:tickLblPos val="nextTo"/>
        <c:crossAx val="53868416"/>
        <c:crosses val="autoZero"/>
        <c:auto val="1"/>
        <c:lblAlgn val="ctr"/>
        <c:lblOffset val="100"/>
        <c:noMultiLvlLbl val="0"/>
      </c:catAx>
      <c:valAx>
        <c:axId val="5386841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3866880"/>
        <c:crosses val="autoZero"/>
        <c:crossBetween val="between"/>
      </c:valAx>
    </c:plotArea>
    <c:legend>
      <c:legendPos val="r"/>
      <c:layout>
        <c:manualLayout>
          <c:xMode val="edge"/>
          <c:yMode val="edge"/>
          <c:x val="0.11011904761904676"/>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722" l="0.70000000000000062" r="0.70000000000000062" t="0.750000000000007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0</xdr:colOff>
      <xdr:row>29</xdr:row>
      <xdr:rowOff>38099</xdr:rowOff>
    </xdr:from>
    <xdr:to>
      <xdr:col>44</xdr:col>
      <xdr:colOff>0</xdr:colOff>
      <xdr:row>45</xdr:row>
      <xdr:rowOff>95250</xdr:rowOff>
    </xdr:to>
    <xdr:graphicFrame macro="">
      <xdr:nvGraphicFramePr>
        <xdr:cNvPr id="4" name="Диаграмма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5" name="Прямая соединительная линия 4">
          <a:extLst>
            <a:ext uri="{FF2B5EF4-FFF2-40B4-BE49-F238E27FC236}">
              <a16:creationId xmlns:a16="http://schemas.microsoft.com/office/drawing/2014/main" id="{00000000-0008-0000-0700-000005000000}"/>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42</xdr:row>
      <xdr:rowOff>185487</xdr:rowOff>
    </xdr:from>
    <xdr:to>
      <xdr:col>40</xdr:col>
      <xdr:colOff>49713</xdr:colOff>
      <xdr:row>42</xdr:row>
      <xdr:rowOff>185489</xdr:rowOff>
    </xdr:to>
    <xdr:cxnSp macro="">
      <xdr:nvCxnSpPr>
        <xdr:cNvPr id="6" name="Прямая соединительная линия 5">
          <a:extLst>
            <a:ext uri="{FF2B5EF4-FFF2-40B4-BE49-F238E27FC236}">
              <a16:creationId xmlns:a16="http://schemas.microsoft.com/office/drawing/2014/main" id="{5AFD17AD-7E8E-4A2E-AE1A-1271B2A71218}"/>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42</xdr:row>
      <xdr:rowOff>185487</xdr:rowOff>
    </xdr:from>
    <xdr:to>
      <xdr:col>40</xdr:col>
      <xdr:colOff>49713</xdr:colOff>
      <xdr:row>42</xdr:row>
      <xdr:rowOff>185489</xdr:rowOff>
    </xdr:to>
    <xdr:cxnSp macro="">
      <xdr:nvCxnSpPr>
        <xdr:cNvPr id="7" name="Прямая соединительная линия 6">
          <a:extLst>
            <a:ext uri="{FF2B5EF4-FFF2-40B4-BE49-F238E27FC236}">
              <a16:creationId xmlns:a16="http://schemas.microsoft.com/office/drawing/2014/main" id="{5D1D7945-6C59-414A-B00D-4CD76A62C115}"/>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42</xdr:row>
      <xdr:rowOff>185487</xdr:rowOff>
    </xdr:from>
    <xdr:to>
      <xdr:col>40</xdr:col>
      <xdr:colOff>49713</xdr:colOff>
      <xdr:row>42</xdr:row>
      <xdr:rowOff>185489</xdr:rowOff>
    </xdr:to>
    <xdr:cxnSp macro="">
      <xdr:nvCxnSpPr>
        <xdr:cNvPr id="8" name="Прямая соединительная линия 7">
          <a:extLst>
            <a:ext uri="{FF2B5EF4-FFF2-40B4-BE49-F238E27FC236}">
              <a16:creationId xmlns:a16="http://schemas.microsoft.com/office/drawing/2014/main" id="{F43BB0C1-BD25-4C46-B327-18BA62C44FDC}"/>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42</xdr:row>
      <xdr:rowOff>185487</xdr:rowOff>
    </xdr:from>
    <xdr:to>
      <xdr:col>40</xdr:col>
      <xdr:colOff>49713</xdr:colOff>
      <xdr:row>42</xdr:row>
      <xdr:rowOff>185489</xdr:rowOff>
    </xdr:to>
    <xdr:cxnSp macro="">
      <xdr:nvCxnSpPr>
        <xdr:cNvPr id="9" name="Прямая соединительная линия 8">
          <a:extLst>
            <a:ext uri="{FF2B5EF4-FFF2-40B4-BE49-F238E27FC236}">
              <a16:creationId xmlns:a16="http://schemas.microsoft.com/office/drawing/2014/main" id="{8E541EF9-6D9F-4E06-BF17-5E237198EAB0}"/>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1096;&#1080;&#1082;&#1086;&#1090;&#1072;&#1085;%202018\&#1052;&#1072;&#1090;&#1074;&#1080;&#1077;&#1085;&#1082;&#1086;&#10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бщ информация"/>
      <sheetName val="2. паспорт  ТП"/>
      <sheetName val="3.1. Техсостояние ПС"/>
      <sheetName val="3.2 Техсостояние ЛЭП"/>
      <sheetName val="3.3 Цели,этапы,результ"/>
      <sheetName val="3.4. Надежность"/>
      <sheetName val="4. Бюджет"/>
      <sheetName val="5. Показатели инвестиц проекта"/>
      <sheetName val="6.1. Сетевой график"/>
      <sheetName val="6.2. График реализации проекта"/>
      <sheetName val="7. Отчет о закупке"/>
      <sheetName val="8. Общие сведения"/>
    </sheetNames>
    <sheetDataSet>
      <sheetData sheetId="0" refreshError="1">
        <row r="5">
          <cell r="A5" t="str">
            <v>Год раскрытия информации: 2018 год</v>
          </cell>
        </row>
        <row r="12">
          <cell r="A12" t="str">
            <v xml:space="preserve">           I_1SHIK_DGS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8"/>
  <sheetViews>
    <sheetView view="pageBreakPreview" topLeftCell="A44" zoomScale="98" zoomScaleSheetLayoutView="98" workbookViewId="0">
      <selection activeCell="C47" sqref="C47"/>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7" customFormat="1" ht="18.75" customHeight="1" x14ac:dyDescent="0.2">
      <c r="A1" s="13"/>
      <c r="C1" s="27" t="s">
        <v>65</v>
      </c>
    </row>
    <row r="2" spans="1:22" s="7" customFormat="1" ht="18.75" customHeight="1" x14ac:dyDescent="0.3">
      <c r="A2" s="13"/>
      <c r="C2" s="11" t="s">
        <v>7</v>
      </c>
    </row>
    <row r="3" spans="1:22" s="7" customFormat="1" ht="18.75" x14ac:dyDescent="0.3">
      <c r="A3" s="12"/>
      <c r="C3" s="11" t="s">
        <v>64</v>
      </c>
    </row>
    <row r="4" spans="1:22" s="7" customFormat="1" ht="18.75" x14ac:dyDescent="0.3">
      <c r="A4" s="12"/>
      <c r="H4" s="11"/>
    </row>
    <row r="5" spans="1:22" s="7" customFormat="1" ht="15.75" x14ac:dyDescent="0.25">
      <c r="A5" s="203" t="s">
        <v>538</v>
      </c>
      <c r="B5" s="203"/>
      <c r="C5" s="203"/>
      <c r="D5" s="78"/>
      <c r="E5" s="78"/>
      <c r="F5" s="78"/>
      <c r="G5" s="78"/>
      <c r="H5" s="78"/>
      <c r="I5" s="78"/>
      <c r="J5" s="78"/>
    </row>
    <row r="6" spans="1:22" s="7" customFormat="1" ht="18.75" x14ac:dyDescent="0.3">
      <c r="A6" s="12"/>
      <c r="H6" s="11"/>
    </row>
    <row r="7" spans="1:22" s="7" customFormat="1" ht="18.75" x14ac:dyDescent="0.2">
      <c r="A7" s="207" t="s">
        <v>6</v>
      </c>
      <c r="B7" s="207"/>
      <c r="C7" s="207"/>
      <c r="D7" s="9"/>
      <c r="E7" s="9"/>
      <c r="F7" s="9"/>
      <c r="G7" s="9"/>
      <c r="H7" s="9"/>
      <c r="I7" s="9"/>
      <c r="J7" s="9"/>
      <c r="K7" s="9"/>
      <c r="L7" s="9"/>
      <c r="M7" s="9"/>
      <c r="N7" s="9"/>
      <c r="O7" s="9"/>
      <c r="P7" s="9"/>
      <c r="Q7" s="9"/>
      <c r="R7" s="9"/>
      <c r="S7" s="9"/>
      <c r="T7" s="9"/>
      <c r="U7" s="9"/>
      <c r="V7" s="9"/>
    </row>
    <row r="8" spans="1:22" s="7" customFormat="1" ht="18.75" x14ac:dyDescent="0.2">
      <c r="A8" s="10"/>
      <c r="B8" s="10"/>
      <c r="C8" s="10"/>
      <c r="D8" s="10"/>
      <c r="E8" s="10"/>
      <c r="F8" s="10"/>
      <c r="G8" s="10"/>
      <c r="H8" s="10"/>
      <c r="I8" s="9"/>
      <c r="J8" s="9"/>
      <c r="K8" s="9"/>
      <c r="L8" s="9"/>
      <c r="M8" s="9"/>
      <c r="N8" s="9"/>
      <c r="O8" s="9"/>
      <c r="P8" s="9"/>
      <c r="Q8" s="9"/>
      <c r="R8" s="9"/>
      <c r="S8" s="9"/>
      <c r="T8" s="9"/>
      <c r="U8" s="9"/>
      <c r="V8" s="9"/>
    </row>
    <row r="9" spans="1:22" s="7" customFormat="1" ht="18.75" x14ac:dyDescent="0.2">
      <c r="A9" s="208" t="s">
        <v>459</v>
      </c>
      <c r="B9" s="208"/>
      <c r="C9" s="208"/>
      <c r="D9" s="6"/>
      <c r="E9" s="6"/>
      <c r="F9" s="6"/>
      <c r="G9" s="6"/>
      <c r="H9" s="6"/>
      <c r="I9" s="9"/>
      <c r="J9" s="9"/>
      <c r="K9" s="9"/>
      <c r="L9" s="9"/>
      <c r="M9" s="9"/>
      <c r="N9" s="9"/>
      <c r="O9" s="9"/>
      <c r="P9" s="9"/>
      <c r="Q9" s="9"/>
      <c r="R9" s="9"/>
      <c r="S9" s="9"/>
      <c r="T9" s="9"/>
      <c r="U9" s="9"/>
      <c r="V9" s="9"/>
    </row>
    <row r="10" spans="1:22" s="7" customFormat="1" ht="18.75" x14ac:dyDescent="0.2">
      <c r="A10" s="204" t="s">
        <v>5</v>
      </c>
      <c r="B10" s="204"/>
      <c r="C10" s="204"/>
      <c r="D10" s="4"/>
      <c r="E10" s="4"/>
      <c r="F10" s="4"/>
      <c r="G10" s="4"/>
      <c r="H10" s="4"/>
      <c r="I10" s="9"/>
      <c r="J10" s="9"/>
      <c r="K10" s="9"/>
      <c r="L10" s="9"/>
      <c r="M10" s="9"/>
      <c r="N10" s="9"/>
      <c r="O10" s="9"/>
      <c r="P10" s="9"/>
      <c r="Q10" s="9"/>
      <c r="R10" s="9"/>
      <c r="S10" s="9"/>
      <c r="T10" s="9"/>
      <c r="U10" s="9"/>
      <c r="V10" s="9"/>
    </row>
    <row r="11" spans="1:22" s="7" customFormat="1" ht="18.75" x14ac:dyDescent="0.2">
      <c r="A11" s="10"/>
      <c r="B11" s="10"/>
      <c r="C11" s="10"/>
      <c r="D11" s="10"/>
      <c r="E11" s="10"/>
      <c r="F11" s="10"/>
      <c r="G11" s="10"/>
      <c r="H11" s="10"/>
      <c r="I11" s="9"/>
      <c r="J11" s="9"/>
      <c r="K11" s="9"/>
      <c r="L11" s="9"/>
      <c r="M11" s="9"/>
      <c r="N11" s="9"/>
      <c r="O11" s="9"/>
      <c r="P11" s="9"/>
      <c r="Q11" s="9"/>
      <c r="R11" s="9"/>
      <c r="S11" s="9"/>
      <c r="T11" s="9"/>
      <c r="U11" s="9"/>
      <c r="V11" s="9"/>
    </row>
    <row r="12" spans="1:22" s="7" customFormat="1" ht="18.75" x14ac:dyDescent="0.2">
      <c r="A12" s="208" t="s">
        <v>482</v>
      </c>
      <c r="B12" s="208"/>
      <c r="C12" s="208"/>
      <c r="D12" s="6"/>
      <c r="E12" s="6"/>
      <c r="F12" s="6"/>
      <c r="G12" s="6"/>
      <c r="H12" s="6"/>
      <c r="I12" s="9"/>
      <c r="J12" s="9"/>
      <c r="K12" s="9"/>
      <c r="L12" s="9"/>
      <c r="M12" s="9"/>
      <c r="N12" s="9"/>
      <c r="O12" s="9"/>
      <c r="P12" s="9"/>
      <c r="Q12" s="9"/>
      <c r="R12" s="9"/>
      <c r="S12" s="9"/>
      <c r="T12" s="9"/>
      <c r="U12" s="9"/>
      <c r="V12" s="9"/>
    </row>
    <row r="13" spans="1:22" s="7" customFormat="1" ht="18.75" x14ac:dyDescent="0.2">
      <c r="A13" s="204" t="s">
        <v>4</v>
      </c>
      <c r="B13" s="204"/>
      <c r="C13" s="204"/>
      <c r="D13" s="4"/>
      <c r="E13" s="4"/>
      <c r="F13" s="4"/>
      <c r="G13" s="4"/>
      <c r="H13" s="4"/>
      <c r="I13" s="9"/>
      <c r="J13" s="9"/>
      <c r="K13" s="9"/>
      <c r="L13" s="9"/>
      <c r="M13" s="9"/>
      <c r="N13" s="9"/>
      <c r="O13" s="9"/>
      <c r="P13" s="9"/>
      <c r="Q13" s="9"/>
      <c r="R13" s="9"/>
      <c r="S13" s="9"/>
      <c r="T13" s="9"/>
      <c r="U13" s="9"/>
      <c r="V13" s="9"/>
    </row>
    <row r="14" spans="1:22" s="7" customFormat="1" ht="15.75" customHeight="1" x14ac:dyDescent="0.2">
      <c r="A14" s="3"/>
      <c r="B14" s="3"/>
      <c r="C14" s="3"/>
      <c r="D14" s="3"/>
      <c r="E14" s="3"/>
      <c r="F14" s="3"/>
      <c r="G14" s="3"/>
      <c r="H14" s="3"/>
      <c r="I14" s="3"/>
      <c r="J14" s="3"/>
      <c r="K14" s="3"/>
      <c r="L14" s="3"/>
      <c r="M14" s="3"/>
      <c r="N14" s="3"/>
      <c r="O14" s="3"/>
      <c r="P14" s="3"/>
      <c r="Q14" s="3"/>
      <c r="R14" s="3"/>
      <c r="S14" s="3"/>
      <c r="T14" s="3"/>
      <c r="U14" s="3"/>
      <c r="V14" s="3"/>
    </row>
    <row r="15" spans="1:22" s="2" customFormat="1" ht="12" x14ac:dyDescent="0.2">
      <c r="A15" s="209" t="s">
        <v>508</v>
      </c>
      <c r="B15" s="209"/>
      <c r="C15" s="209"/>
      <c r="D15" s="6"/>
      <c r="E15" s="6"/>
      <c r="F15" s="6"/>
      <c r="G15" s="6"/>
      <c r="H15" s="6"/>
      <c r="I15" s="6"/>
      <c r="J15" s="6"/>
      <c r="K15" s="6"/>
      <c r="L15" s="6"/>
      <c r="M15" s="6"/>
      <c r="N15" s="6"/>
      <c r="O15" s="6"/>
      <c r="P15" s="6"/>
      <c r="Q15" s="6"/>
      <c r="R15" s="6"/>
      <c r="S15" s="6"/>
      <c r="T15" s="6"/>
      <c r="U15" s="6"/>
      <c r="V15" s="6"/>
    </row>
    <row r="16" spans="1:22" s="2" customFormat="1" ht="15" customHeight="1" x14ac:dyDescent="0.2">
      <c r="A16" s="204" t="s">
        <v>3</v>
      </c>
      <c r="B16" s="204"/>
      <c r="C16" s="204"/>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05" t="s">
        <v>440</v>
      </c>
      <c r="B18" s="206"/>
      <c r="C18" s="206"/>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18" t="s">
        <v>2</v>
      </c>
      <c r="B20" s="26" t="s">
        <v>63</v>
      </c>
      <c r="C20" s="25" t="s">
        <v>62</v>
      </c>
      <c r="D20" s="4"/>
      <c r="E20" s="4"/>
      <c r="F20" s="4"/>
      <c r="G20" s="4"/>
      <c r="H20" s="4"/>
      <c r="I20" s="3"/>
      <c r="J20" s="3"/>
      <c r="K20" s="3"/>
      <c r="L20" s="3"/>
      <c r="M20" s="3"/>
      <c r="N20" s="3"/>
      <c r="O20" s="3"/>
      <c r="P20" s="3"/>
      <c r="Q20" s="3"/>
      <c r="R20" s="3"/>
      <c r="S20" s="3"/>
    </row>
    <row r="21" spans="1:22" s="2" customFormat="1" ht="16.5" customHeight="1" x14ac:dyDescent="0.2">
      <c r="A21" s="25">
        <v>1</v>
      </c>
      <c r="B21" s="26">
        <v>2</v>
      </c>
      <c r="C21" s="25">
        <v>3</v>
      </c>
      <c r="D21" s="4"/>
      <c r="E21" s="4"/>
      <c r="F21" s="4"/>
      <c r="G21" s="4"/>
      <c r="H21" s="4"/>
      <c r="I21" s="3"/>
      <c r="J21" s="3"/>
      <c r="K21" s="3"/>
      <c r="L21" s="3"/>
      <c r="M21" s="3"/>
      <c r="N21" s="3"/>
      <c r="O21" s="3"/>
      <c r="P21" s="3"/>
      <c r="Q21" s="3"/>
      <c r="R21" s="3"/>
      <c r="S21" s="3"/>
    </row>
    <row r="22" spans="1:22" s="2" customFormat="1" ht="39" customHeight="1" x14ac:dyDescent="0.2">
      <c r="A22" s="111" t="s">
        <v>61</v>
      </c>
      <c r="B22" s="29" t="s">
        <v>311</v>
      </c>
      <c r="C22" s="28" t="s">
        <v>468</v>
      </c>
      <c r="D22" s="4"/>
      <c r="E22" s="4"/>
      <c r="F22" s="4"/>
      <c r="G22" s="4"/>
      <c r="H22" s="4"/>
      <c r="I22" s="3"/>
      <c r="J22" s="3"/>
      <c r="K22" s="3"/>
      <c r="L22" s="3"/>
      <c r="M22" s="3"/>
      <c r="N22" s="3"/>
      <c r="O22" s="3"/>
      <c r="P22" s="3"/>
      <c r="Q22" s="3"/>
      <c r="R22" s="3"/>
      <c r="S22" s="3"/>
    </row>
    <row r="23" spans="1:22" s="2" customFormat="1" ht="41.25" customHeight="1" x14ac:dyDescent="0.2">
      <c r="A23" s="111" t="s">
        <v>60</v>
      </c>
      <c r="B23" s="29" t="s">
        <v>485</v>
      </c>
      <c r="C23" s="28" t="s">
        <v>455</v>
      </c>
      <c r="D23" s="4"/>
      <c r="E23" s="4"/>
      <c r="F23" s="4"/>
      <c r="G23" s="4"/>
      <c r="H23" s="4"/>
      <c r="I23" s="3"/>
      <c r="J23" s="3"/>
      <c r="K23" s="3"/>
      <c r="L23" s="3"/>
      <c r="M23" s="3"/>
      <c r="N23" s="3"/>
      <c r="O23" s="3"/>
      <c r="P23" s="3"/>
      <c r="Q23" s="3"/>
      <c r="R23" s="3"/>
      <c r="S23" s="3"/>
    </row>
    <row r="24" spans="1:22" s="2" customFormat="1" ht="22.5" customHeight="1" x14ac:dyDescent="0.2">
      <c r="A24" s="200"/>
      <c r="B24" s="201"/>
      <c r="C24" s="202"/>
      <c r="D24" s="4"/>
      <c r="E24" s="4"/>
      <c r="F24" s="4"/>
      <c r="G24" s="4"/>
      <c r="H24" s="4"/>
      <c r="I24" s="3"/>
      <c r="J24" s="3"/>
      <c r="K24" s="3"/>
      <c r="L24" s="3"/>
      <c r="M24" s="3"/>
      <c r="N24" s="3"/>
      <c r="O24" s="3"/>
      <c r="P24" s="3"/>
      <c r="Q24" s="3"/>
      <c r="R24" s="3"/>
      <c r="S24" s="3"/>
    </row>
    <row r="25" spans="1:22" s="22" customFormat="1" ht="58.5" customHeight="1" x14ac:dyDescent="0.2">
      <c r="A25" s="111" t="s">
        <v>59</v>
      </c>
      <c r="B25" s="28" t="s">
        <v>390</v>
      </c>
      <c r="C25" s="28" t="s">
        <v>469</v>
      </c>
      <c r="D25" s="24"/>
      <c r="E25" s="24"/>
      <c r="F25" s="24"/>
      <c r="G25" s="24"/>
      <c r="H25" s="23"/>
      <c r="I25" s="23"/>
      <c r="J25" s="23"/>
      <c r="K25" s="23"/>
      <c r="L25" s="23"/>
      <c r="M25" s="23"/>
      <c r="N25" s="23"/>
      <c r="O25" s="23"/>
      <c r="P25" s="23"/>
      <c r="Q25" s="23"/>
      <c r="R25" s="23"/>
    </row>
    <row r="26" spans="1:22" s="22" customFormat="1" ht="42.75" customHeight="1" x14ac:dyDescent="0.2">
      <c r="A26" s="111" t="s">
        <v>58</v>
      </c>
      <c r="B26" s="28" t="s">
        <v>71</v>
      </c>
      <c r="C26" s="28" t="s">
        <v>456</v>
      </c>
      <c r="D26" s="24"/>
      <c r="E26" s="24"/>
      <c r="F26" s="24"/>
      <c r="G26" s="24"/>
      <c r="H26" s="23"/>
      <c r="I26" s="23"/>
      <c r="J26" s="23"/>
      <c r="K26" s="23"/>
      <c r="L26" s="23"/>
      <c r="M26" s="23"/>
      <c r="N26" s="23"/>
      <c r="O26" s="23"/>
      <c r="P26" s="23"/>
      <c r="Q26" s="23"/>
      <c r="R26" s="23"/>
    </row>
    <row r="27" spans="1:22" s="22" customFormat="1" ht="51.75" customHeight="1" x14ac:dyDescent="0.2">
      <c r="A27" s="111" t="s">
        <v>56</v>
      </c>
      <c r="B27" s="28" t="s">
        <v>70</v>
      </c>
      <c r="C27" s="28" t="s">
        <v>470</v>
      </c>
      <c r="D27" s="24"/>
      <c r="E27" s="24"/>
      <c r="F27" s="24"/>
      <c r="G27" s="24"/>
      <c r="H27" s="23"/>
      <c r="I27" s="23"/>
      <c r="J27" s="23"/>
      <c r="K27" s="23"/>
      <c r="L27" s="23"/>
      <c r="M27" s="23"/>
      <c r="N27" s="23"/>
      <c r="O27" s="23"/>
      <c r="P27" s="23"/>
      <c r="Q27" s="23"/>
      <c r="R27" s="23"/>
    </row>
    <row r="28" spans="1:22" s="22" customFormat="1" ht="42.75" customHeight="1" x14ac:dyDescent="0.2">
      <c r="A28" s="111" t="s">
        <v>55</v>
      </c>
      <c r="B28" s="28" t="s">
        <v>391</v>
      </c>
      <c r="C28" s="28" t="s">
        <v>499</v>
      </c>
      <c r="D28" s="24"/>
      <c r="E28" s="24"/>
      <c r="F28" s="24"/>
      <c r="G28" s="24"/>
      <c r="H28" s="23"/>
      <c r="I28" s="23"/>
      <c r="J28" s="23"/>
      <c r="K28" s="23"/>
      <c r="L28" s="23"/>
      <c r="M28" s="23"/>
      <c r="N28" s="23"/>
      <c r="O28" s="23"/>
      <c r="P28" s="23"/>
      <c r="Q28" s="23"/>
      <c r="R28" s="23"/>
    </row>
    <row r="29" spans="1:22" s="22" customFormat="1" ht="51.75" customHeight="1" x14ac:dyDescent="0.2">
      <c r="A29" s="111" t="s">
        <v>53</v>
      </c>
      <c r="B29" s="28" t="s">
        <v>392</v>
      </c>
      <c r="C29" s="28" t="s">
        <v>499</v>
      </c>
      <c r="D29" s="24"/>
      <c r="E29" s="24"/>
      <c r="F29" s="24"/>
      <c r="G29" s="24"/>
      <c r="H29" s="23"/>
      <c r="I29" s="23"/>
      <c r="J29" s="23"/>
      <c r="K29" s="23"/>
      <c r="L29" s="23"/>
      <c r="M29" s="23"/>
      <c r="N29" s="23"/>
      <c r="O29" s="23"/>
      <c r="P29" s="23"/>
      <c r="Q29" s="23"/>
      <c r="R29" s="23"/>
    </row>
    <row r="30" spans="1:22" s="22" customFormat="1" ht="51.75" customHeight="1" x14ac:dyDescent="0.2">
      <c r="A30" s="111" t="s">
        <v>51</v>
      </c>
      <c r="B30" s="28" t="s">
        <v>393</v>
      </c>
      <c r="C30" s="28" t="s">
        <v>499</v>
      </c>
      <c r="D30" s="24"/>
      <c r="E30" s="24"/>
      <c r="F30" s="24"/>
      <c r="G30" s="24"/>
      <c r="H30" s="23"/>
      <c r="I30" s="23"/>
      <c r="J30" s="23"/>
      <c r="K30" s="23"/>
      <c r="L30" s="23"/>
      <c r="M30" s="23"/>
      <c r="N30" s="23"/>
      <c r="O30" s="23"/>
      <c r="P30" s="23"/>
      <c r="Q30" s="23"/>
      <c r="R30" s="23"/>
    </row>
    <row r="31" spans="1:22" s="22" customFormat="1" ht="51.75" customHeight="1" x14ac:dyDescent="0.2">
      <c r="A31" s="111" t="s">
        <v>69</v>
      </c>
      <c r="B31" s="28" t="s">
        <v>394</v>
      </c>
      <c r="C31" s="28" t="s">
        <v>499</v>
      </c>
      <c r="D31" s="24"/>
      <c r="E31" s="24"/>
      <c r="F31" s="24"/>
      <c r="G31" s="24"/>
      <c r="H31" s="23"/>
      <c r="I31" s="23"/>
      <c r="J31" s="23"/>
      <c r="K31" s="23"/>
      <c r="L31" s="23"/>
      <c r="M31" s="23"/>
      <c r="N31" s="23"/>
      <c r="O31" s="23"/>
      <c r="P31" s="23"/>
      <c r="Q31" s="23"/>
      <c r="R31" s="23"/>
    </row>
    <row r="32" spans="1:22" s="22" customFormat="1" ht="51.75" customHeight="1" x14ac:dyDescent="0.2">
      <c r="A32" s="111" t="s">
        <v>67</v>
      </c>
      <c r="B32" s="28" t="s">
        <v>395</v>
      </c>
      <c r="C32" s="28" t="s">
        <v>499</v>
      </c>
      <c r="D32" s="24"/>
      <c r="E32" s="24"/>
      <c r="F32" s="24"/>
      <c r="G32" s="24"/>
      <c r="H32" s="23"/>
      <c r="I32" s="23"/>
      <c r="J32" s="23"/>
      <c r="K32" s="23"/>
      <c r="L32" s="23"/>
      <c r="M32" s="23"/>
      <c r="N32" s="23"/>
      <c r="O32" s="23"/>
      <c r="P32" s="23"/>
      <c r="Q32" s="23"/>
      <c r="R32" s="23"/>
    </row>
    <row r="33" spans="1:18" s="22" customFormat="1" ht="101.25" customHeight="1" x14ac:dyDescent="0.2">
      <c r="A33" s="111" t="s">
        <v>66</v>
      </c>
      <c r="B33" s="28" t="s">
        <v>396</v>
      </c>
      <c r="C33" s="28" t="s">
        <v>457</v>
      </c>
      <c r="D33" s="24"/>
      <c r="E33" s="24"/>
      <c r="F33" s="24"/>
      <c r="G33" s="24"/>
      <c r="H33" s="23"/>
      <c r="I33" s="23"/>
      <c r="J33" s="23"/>
      <c r="K33" s="23"/>
      <c r="L33" s="23"/>
      <c r="M33" s="23"/>
      <c r="N33" s="23"/>
      <c r="O33" s="23"/>
      <c r="P33" s="23"/>
      <c r="Q33" s="23"/>
      <c r="R33" s="23"/>
    </row>
    <row r="34" spans="1:18" ht="111" customHeight="1" x14ac:dyDescent="0.25">
      <c r="A34" s="111" t="s">
        <v>410</v>
      </c>
      <c r="B34" s="28" t="s">
        <v>397</v>
      </c>
      <c r="C34" s="28" t="s">
        <v>499</v>
      </c>
    </row>
    <row r="35" spans="1:18" ht="58.5" customHeight="1" x14ac:dyDescent="0.25">
      <c r="A35" s="173" t="s">
        <v>400</v>
      </c>
      <c r="B35" s="174" t="s">
        <v>68</v>
      </c>
      <c r="C35" s="174" t="s">
        <v>548</v>
      </c>
    </row>
    <row r="36" spans="1:18" ht="51.75" customHeight="1" x14ac:dyDescent="0.25">
      <c r="A36" s="173" t="s">
        <v>411</v>
      </c>
      <c r="B36" s="174" t="s">
        <v>398</v>
      </c>
      <c r="C36" s="174" t="s">
        <v>547</v>
      </c>
    </row>
    <row r="37" spans="1:18" ht="43.5" customHeight="1" x14ac:dyDescent="0.25">
      <c r="A37" s="173" t="s">
        <v>401</v>
      </c>
      <c r="B37" s="174" t="s">
        <v>399</v>
      </c>
      <c r="C37" s="174" t="s">
        <v>499</v>
      </c>
    </row>
    <row r="38" spans="1:18" ht="43.5" customHeight="1" x14ac:dyDescent="0.25">
      <c r="A38" s="173" t="s">
        <v>412</v>
      </c>
      <c r="B38" s="174" t="s">
        <v>226</v>
      </c>
      <c r="C38" s="174" t="s">
        <v>499</v>
      </c>
    </row>
    <row r="39" spans="1:18" ht="23.25" customHeight="1" x14ac:dyDescent="0.25">
      <c r="A39" s="200"/>
      <c r="B39" s="201"/>
      <c r="C39" s="202"/>
    </row>
    <row r="40" spans="1:18" ht="63" x14ac:dyDescent="0.25">
      <c r="A40" s="111" t="s">
        <v>402</v>
      </c>
      <c r="B40" s="28" t="s">
        <v>451</v>
      </c>
      <c r="C40" s="112" t="s">
        <v>490</v>
      </c>
    </row>
    <row r="41" spans="1:18" ht="105.75" customHeight="1" x14ac:dyDescent="0.25">
      <c r="A41" s="111" t="s">
        <v>413</v>
      </c>
      <c r="B41" s="28" t="s">
        <v>471</v>
      </c>
      <c r="C41" s="28" t="s">
        <v>510</v>
      </c>
    </row>
    <row r="42" spans="1:18" ht="111" customHeight="1" x14ac:dyDescent="0.25">
      <c r="A42" s="111" t="s">
        <v>403</v>
      </c>
      <c r="B42" s="28" t="s">
        <v>448</v>
      </c>
      <c r="C42" s="28" t="s">
        <v>511</v>
      </c>
    </row>
    <row r="43" spans="1:18" ht="186" customHeight="1" x14ac:dyDescent="0.25">
      <c r="A43" s="111" t="s">
        <v>416</v>
      </c>
      <c r="B43" s="28" t="s">
        <v>417</v>
      </c>
      <c r="C43" s="112" t="s">
        <v>460</v>
      </c>
    </row>
    <row r="44" spans="1:18" ht="111" customHeight="1" x14ac:dyDescent="0.25">
      <c r="A44" s="111" t="s">
        <v>404</v>
      </c>
      <c r="B44" s="28" t="s">
        <v>441</v>
      </c>
      <c r="C44" s="112" t="s">
        <v>460</v>
      </c>
    </row>
    <row r="45" spans="1:18" ht="120" customHeight="1" x14ac:dyDescent="0.25">
      <c r="A45" s="111" t="s">
        <v>436</v>
      </c>
      <c r="B45" s="28" t="s">
        <v>442</v>
      </c>
      <c r="C45" s="112" t="s">
        <v>460</v>
      </c>
    </row>
    <row r="46" spans="1:18" ht="101.25" customHeight="1" x14ac:dyDescent="0.25">
      <c r="A46" s="111" t="s">
        <v>405</v>
      </c>
      <c r="B46" s="28" t="s">
        <v>443</v>
      </c>
      <c r="C46" s="112" t="s">
        <v>460</v>
      </c>
    </row>
    <row r="47" spans="1:18" ht="75.75" customHeight="1" x14ac:dyDescent="0.25">
      <c r="A47" s="173" t="s">
        <v>437</v>
      </c>
      <c r="B47" s="174" t="s">
        <v>449</v>
      </c>
      <c r="C47" s="175" t="s">
        <v>558</v>
      </c>
    </row>
    <row r="48" spans="1:18" ht="71.25" customHeight="1" x14ac:dyDescent="0.25">
      <c r="A48" s="173" t="s">
        <v>406</v>
      </c>
      <c r="B48" s="174" t="s">
        <v>450</v>
      </c>
      <c r="C48" s="176" t="s">
        <v>559</v>
      </c>
    </row>
  </sheetData>
  <mergeCells count="11">
    <mergeCell ref="A24:C24"/>
    <mergeCell ref="A39:C39"/>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9"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77"/>
  <sheetViews>
    <sheetView view="pageBreakPreview" topLeftCell="A16" zoomScale="70" zoomScaleNormal="70" zoomScaleSheetLayoutView="70" workbookViewId="0">
      <selection activeCell="P53" sqref="P53"/>
    </sheetView>
  </sheetViews>
  <sheetFormatPr defaultRowHeight="15.75" x14ac:dyDescent="0.25"/>
  <cols>
    <col min="1" max="1" width="9.140625" style="41"/>
    <col min="2" max="2" width="57.85546875" style="41" customWidth="1"/>
    <col min="3" max="3" width="13" style="41" customWidth="1"/>
    <col min="4" max="4" width="17.85546875" style="41" customWidth="1"/>
    <col min="5" max="5" width="20.42578125" style="41" customWidth="1"/>
    <col min="6" max="6" width="18.7109375" style="41" customWidth="1"/>
    <col min="7" max="7" width="12.85546875" style="41" customWidth="1"/>
    <col min="8" max="8" width="10" style="41" customWidth="1"/>
    <col min="9" max="9" width="7.28515625" style="41" customWidth="1"/>
    <col min="10" max="10" width="9.42578125" style="41" customWidth="1"/>
    <col min="11" max="11" width="7.7109375" style="41" customWidth="1"/>
    <col min="12" max="12" width="12.140625" style="41" customWidth="1"/>
    <col min="13" max="13" width="8" style="41" customWidth="1"/>
    <col min="14" max="14" width="11.85546875" style="41" customWidth="1"/>
    <col min="15" max="15" width="7.7109375" style="41" customWidth="1"/>
    <col min="16" max="16" width="9.140625" style="41" customWidth="1"/>
    <col min="17" max="17" width="9" style="41" customWidth="1"/>
    <col min="18" max="18" width="9.42578125" style="41" customWidth="1"/>
    <col min="19" max="19" width="8.5703125" style="41" customWidth="1"/>
    <col min="20" max="20" width="8.140625" style="41" customWidth="1"/>
    <col min="21" max="21" width="8" style="41" customWidth="1"/>
    <col min="22" max="22" width="9.7109375" style="41" customWidth="1"/>
    <col min="23" max="23" width="6.5703125" style="41" customWidth="1"/>
    <col min="24" max="24" width="8" style="41" customWidth="1"/>
    <col min="25" max="25" width="7.140625" style="41" customWidth="1"/>
    <col min="26" max="26" width="9" style="41" customWidth="1"/>
    <col min="27" max="31" width="8.5703125" style="41" customWidth="1"/>
    <col min="32" max="32" width="13.140625" style="41" customWidth="1"/>
    <col min="33" max="33" width="24.85546875" style="41" customWidth="1"/>
    <col min="34" max="16384" width="9.140625" style="41"/>
  </cols>
  <sheetData>
    <row r="1" spans="1:33" ht="18.75" x14ac:dyDescent="0.25">
      <c r="AG1" s="27" t="s">
        <v>65</v>
      </c>
    </row>
    <row r="2" spans="1:33" ht="18.75" x14ac:dyDescent="0.3">
      <c r="AG2" s="11" t="s">
        <v>7</v>
      </c>
    </row>
    <row r="3" spans="1:33" ht="18.75" x14ac:dyDescent="0.3">
      <c r="AG3" s="11" t="s">
        <v>64</v>
      </c>
    </row>
    <row r="4" spans="1:33" ht="18.75" customHeight="1" x14ac:dyDescent="0.25">
      <c r="A4" s="203" t="str">
        <f>'1. Общ информация'!A5:C5</f>
        <v>Год раскрытия информации: 2020 год</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33" ht="18.75" x14ac:dyDescent="0.3">
      <c r="AG5" s="11"/>
    </row>
    <row r="6" spans="1:33" ht="18.75" x14ac:dyDescent="0.25">
      <c r="A6" s="207" t="s">
        <v>6</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row>
    <row r="7" spans="1:33" ht="18.75" x14ac:dyDescent="0.25">
      <c r="A7" s="9"/>
      <c r="B7" s="9"/>
      <c r="C7" s="9"/>
      <c r="D7" s="9"/>
      <c r="E7" s="9"/>
      <c r="F7" s="9"/>
      <c r="G7" s="9"/>
      <c r="H7" s="9"/>
      <c r="I7" s="9"/>
      <c r="J7" s="54"/>
      <c r="K7" s="54"/>
      <c r="L7" s="54"/>
      <c r="M7" s="54"/>
      <c r="N7" s="54"/>
      <c r="O7" s="54"/>
      <c r="P7" s="54"/>
      <c r="Q7" s="54"/>
      <c r="R7" s="54"/>
      <c r="S7" s="54"/>
      <c r="T7" s="54"/>
      <c r="U7" s="54"/>
      <c r="V7" s="54"/>
      <c r="W7" s="54"/>
      <c r="X7" s="54"/>
      <c r="Y7" s="54"/>
      <c r="Z7" s="54"/>
      <c r="AA7" s="54"/>
      <c r="AB7" s="54"/>
      <c r="AC7" s="54"/>
      <c r="AD7" s="54"/>
      <c r="AE7" s="54"/>
      <c r="AF7" s="54"/>
      <c r="AG7" s="54"/>
    </row>
    <row r="8" spans="1:33" x14ac:dyDescent="0.25">
      <c r="A8" s="208" t="s">
        <v>459</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row>
    <row r="9" spans="1:33" ht="18.75" customHeight="1" x14ac:dyDescent="0.25">
      <c r="A9" s="204" t="s">
        <v>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row>
    <row r="10" spans="1:33" ht="18.75" x14ac:dyDescent="0.25">
      <c r="A10" s="9"/>
      <c r="B10" s="9"/>
      <c r="C10" s="9"/>
      <c r="D10" s="9"/>
      <c r="E10" s="9"/>
      <c r="F10" s="9"/>
      <c r="G10" s="9"/>
      <c r="H10" s="9"/>
      <c r="I10" s="9"/>
      <c r="J10" s="54"/>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x14ac:dyDescent="0.25">
      <c r="A11" s="208" t="str">
        <f>'1. Общ информация'!A12:C12</f>
        <v xml:space="preserve">           I_1SHK_DGS</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row>
    <row r="12" spans="1:33" x14ac:dyDescent="0.25">
      <c r="A12" s="204" t="s">
        <v>4</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row>
    <row r="13" spans="1:33" ht="16.5" customHeight="1" x14ac:dyDescent="0.3">
      <c r="A13" s="8"/>
      <c r="B13" s="8"/>
      <c r="C13" s="8"/>
      <c r="D13" s="8"/>
      <c r="E13" s="8"/>
      <c r="F13" s="8"/>
      <c r="G13" s="8"/>
      <c r="H13" s="8"/>
      <c r="I13" s="8"/>
      <c r="J13" s="53"/>
      <c r="K13" s="53"/>
      <c r="L13" s="53"/>
      <c r="M13" s="53"/>
      <c r="N13" s="53"/>
      <c r="O13" s="53"/>
      <c r="P13" s="53"/>
      <c r="Q13" s="53"/>
      <c r="R13" s="53"/>
      <c r="S13" s="53"/>
      <c r="T13" s="53"/>
      <c r="U13" s="53"/>
      <c r="V13" s="53"/>
      <c r="W13" s="53"/>
      <c r="X13" s="53"/>
      <c r="Y13" s="53"/>
      <c r="Z13" s="53"/>
      <c r="AA13" s="53"/>
      <c r="AB13" s="53"/>
      <c r="AC13" s="53"/>
      <c r="AD13" s="53"/>
      <c r="AE13" s="53"/>
      <c r="AF13" s="53"/>
      <c r="AG13" s="53"/>
    </row>
    <row r="14" spans="1:33" x14ac:dyDescent="0.25">
      <c r="A14" s="208" t="str">
        <f>'1. Общ информация'!A15:C15</f>
        <v>Строительство ДЭС в  с.Крабозаводское, 7,2  МВт, о. Шикотан</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row>
    <row r="15" spans="1:33" ht="15.75" customHeight="1" x14ac:dyDescent="0.25">
      <c r="A15" s="204" t="s">
        <v>3</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row>
    <row r="16" spans="1:33" x14ac:dyDescent="0.25">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8" spans="1:36" x14ac:dyDescent="0.25">
      <c r="A18" s="314" t="s">
        <v>426</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row>
    <row r="20" spans="1:36" ht="33" customHeight="1" x14ac:dyDescent="0.25">
      <c r="A20" s="297" t="s">
        <v>182</v>
      </c>
      <c r="B20" s="297" t="s">
        <v>181</v>
      </c>
      <c r="C20" s="295" t="s">
        <v>180</v>
      </c>
      <c r="D20" s="295"/>
      <c r="E20" s="300" t="s">
        <v>179</v>
      </c>
      <c r="F20" s="300"/>
      <c r="G20" s="297" t="s">
        <v>502</v>
      </c>
      <c r="H20" s="311" t="s">
        <v>461</v>
      </c>
      <c r="I20" s="312"/>
      <c r="J20" s="312"/>
      <c r="K20" s="312"/>
      <c r="L20" s="311" t="s">
        <v>462</v>
      </c>
      <c r="M20" s="312"/>
      <c r="N20" s="312"/>
      <c r="O20" s="312"/>
      <c r="P20" s="311" t="s">
        <v>474</v>
      </c>
      <c r="Q20" s="312"/>
      <c r="R20" s="312"/>
      <c r="S20" s="312"/>
      <c r="T20" s="311" t="s">
        <v>496</v>
      </c>
      <c r="U20" s="312"/>
      <c r="V20" s="312"/>
      <c r="W20" s="312"/>
      <c r="X20" s="311" t="s">
        <v>495</v>
      </c>
      <c r="Y20" s="312"/>
      <c r="Z20" s="312"/>
      <c r="AA20" s="312"/>
      <c r="AB20" s="311" t="s">
        <v>507</v>
      </c>
      <c r="AC20" s="312"/>
      <c r="AD20" s="312"/>
      <c r="AE20" s="312"/>
      <c r="AF20" s="315" t="s">
        <v>178</v>
      </c>
      <c r="AG20" s="316"/>
      <c r="AH20" s="52"/>
      <c r="AI20" s="52"/>
      <c r="AJ20" s="52"/>
    </row>
    <row r="21" spans="1:36" ht="99.75" customHeight="1" x14ac:dyDescent="0.25">
      <c r="A21" s="298"/>
      <c r="B21" s="298"/>
      <c r="C21" s="295"/>
      <c r="D21" s="295"/>
      <c r="E21" s="300"/>
      <c r="F21" s="300"/>
      <c r="G21" s="298"/>
      <c r="H21" s="295" t="s">
        <v>503</v>
      </c>
      <c r="I21" s="295"/>
      <c r="J21" s="295" t="s">
        <v>8</v>
      </c>
      <c r="K21" s="295"/>
      <c r="L21" s="295" t="s">
        <v>503</v>
      </c>
      <c r="M21" s="295"/>
      <c r="N21" s="295" t="s">
        <v>8</v>
      </c>
      <c r="O21" s="295"/>
      <c r="P21" s="295" t="s">
        <v>503</v>
      </c>
      <c r="Q21" s="295"/>
      <c r="R21" s="295" t="s">
        <v>544</v>
      </c>
      <c r="S21" s="295"/>
      <c r="T21" s="295" t="s">
        <v>503</v>
      </c>
      <c r="U21" s="295"/>
      <c r="V21" s="295" t="s">
        <v>544</v>
      </c>
      <c r="W21" s="295"/>
      <c r="X21" s="295" t="s">
        <v>503</v>
      </c>
      <c r="Y21" s="295"/>
      <c r="Z21" s="295" t="s">
        <v>544</v>
      </c>
      <c r="AA21" s="295"/>
      <c r="AB21" s="295" t="s">
        <v>503</v>
      </c>
      <c r="AC21" s="295"/>
      <c r="AD21" s="295" t="s">
        <v>544</v>
      </c>
      <c r="AE21" s="295"/>
      <c r="AF21" s="317"/>
      <c r="AG21" s="318"/>
    </row>
    <row r="22" spans="1:36" ht="116.25" customHeight="1" x14ac:dyDescent="0.25">
      <c r="A22" s="299"/>
      <c r="B22" s="299"/>
      <c r="C22" s="104" t="s">
        <v>503</v>
      </c>
      <c r="D22" s="104" t="s">
        <v>544</v>
      </c>
      <c r="E22" s="51" t="s">
        <v>473</v>
      </c>
      <c r="F22" s="51" t="s">
        <v>550</v>
      </c>
      <c r="G22" s="299"/>
      <c r="H22" s="50" t="s">
        <v>407</v>
      </c>
      <c r="I22" s="50" t="s">
        <v>408</v>
      </c>
      <c r="J22" s="50" t="s">
        <v>407</v>
      </c>
      <c r="K22" s="50" t="s">
        <v>408</v>
      </c>
      <c r="L22" s="50" t="s">
        <v>407</v>
      </c>
      <c r="M22" s="50" t="s">
        <v>408</v>
      </c>
      <c r="N22" s="50" t="s">
        <v>407</v>
      </c>
      <c r="O22" s="50" t="s">
        <v>408</v>
      </c>
      <c r="P22" s="50" t="s">
        <v>407</v>
      </c>
      <c r="Q22" s="50" t="s">
        <v>408</v>
      </c>
      <c r="R22" s="50" t="s">
        <v>407</v>
      </c>
      <c r="S22" s="50" t="s">
        <v>408</v>
      </c>
      <c r="T22" s="50" t="s">
        <v>407</v>
      </c>
      <c r="U22" s="50" t="s">
        <v>408</v>
      </c>
      <c r="V22" s="50" t="s">
        <v>407</v>
      </c>
      <c r="W22" s="50" t="s">
        <v>408</v>
      </c>
      <c r="X22" s="50" t="s">
        <v>407</v>
      </c>
      <c r="Y22" s="50" t="s">
        <v>408</v>
      </c>
      <c r="Z22" s="50" t="s">
        <v>407</v>
      </c>
      <c r="AA22" s="50" t="s">
        <v>408</v>
      </c>
      <c r="AB22" s="50" t="s">
        <v>407</v>
      </c>
      <c r="AC22" s="50" t="s">
        <v>408</v>
      </c>
      <c r="AD22" s="50" t="s">
        <v>407</v>
      </c>
      <c r="AE22" s="50" t="s">
        <v>408</v>
      </c>
      <c r="AF22" s="104" t="s">
        <v>503</v>
      </c>
      <c r="AG22" s="104" t="s">
        <v>544</v>
      </c>
    </row>
    <row r="23" spans="1:36" ht="19.5" customHeight="1" x14ac:dyDescent="0.25">
      <c r="A23" s="103">
        <v>1</v>
      </c>
      <c r="B23" s="103">
        <v>2</v>
      </c>
      <c r="C23" s="103">
        <v>3</v>
      </c>
      <c r="D23" s="199">
        <v>4</v>
      </c>
      <c r="E23" s="199">
        <v>5</v>
      </c>
      <c r="F23" s="199">
        <v>6</v>
      </c>
      <c r="G23" s="199">
        <v>7</v>
      </c>
      <c r="H23" s="199">
        <v>8</v>
      </c>
      <c r="I23" s="199">
        <v>9</v>
      </c>
      <c r="J23" s="199">
        <v>10</v>
      </c>
      <c r="K23" s="199">
        <v>11</v>
      </c>
      <c r="L23" s="199">
        <v>12</v>
      </c>
      <c r="M23" s="199">
        <v>13</v>
      </c>
      <c r="N23" s="199">
        <v>14</v>
      </c>
      <c r="O23" s="199">
        <v>15</v>
      </c>
      <c r="P23" s="199">
        <v>16</v>
      </c>
      <c r="Q23" s="199">
        <v>17</v>
      </c>
      <c r="R23" s="199">
        <v>18</v>
      </c>
      <c r="S23" s="199">
        <v>19</v>
      </c>
      <c r="T23" s="199">
        <v>20</v>
      </c>
      <c r="U23" s="199">
        <v>21</v>
      </c>
      <c r="V23" s="199">
        <v>22</v>
      </c>
      <c r="W23" s="199">
        <v>23</v>
      </c>
      <c r="X23" s="199">
        <v>24</v>
      </c>
      <c r="Y23" s="199">
        <v>25</v>
      </c>
      <c r="Z23" s="199">
        <v>26</v>
      </c>
      <c r="AA23" s="199">
        <v>27</v>
      </c>
      <c r="AB23" s="199">
        <v>28</v>
      </c>
      <c r="AC23" s="199">
        <v>29</v>
      </c>
      <c r="AD23" s="199">
        <v>30</v>
      </c>
      <c r="AE23" s="199">
        <v>31</v>
      </c>
      <c r="AF23" s="199">
        <v>32</v>
      </c>
      <c r="AG23" s="199">
        <v>33</v>
      </c>
    </row>
    <row r="24" spans="1:36" ht="47.25" customHeight="1" x14ac:dyDescent="0.25">
      <c r="A24" s="49">
        <v>1</v>
      </c>
      <c r="B24" s="160" t="s">
        <v>177</v>
      </c>
      <c r="C24" s="157">
        <f>SUM(C25:C29)</f>
        <v>665.428</v>
      </c>
      <c r="D24" s="153">
        <f>J24+N24+R24+V24</f>
        <v>904.93403499999999</v>
      </c>
      <c r="E24" s="153">
        <v>563.80499999999995</v>
      </c>
      <c r="F24" s="153">
        <f>R24+V24</f>
        <v>381.87599999999998</v>
      </c>
      <c r="G24" s="153">
        <f>J24</f>
        <v>101.244</v>
      </c>
      <c r="H24" s="153">
        <v>100.91200000000001</v>
      </c>
      <c r="I24" s="153" t="s">
        <v>466</v>
      </c>
      <c r="J24" s="153">
        <f>J25+J26+J27+J28+J29</f>
        <v>101.244</v>
      </c>
      <c r="K24" s="153" t="s">
        <v>466</v>
      </c>
      <c r="L24" s="153">
        <f>SUM(L25:L29)</f>
        <v>401.29300000000001</v>
      </c>
      <c r="M24" s="153">
        <v>0</v>
      </c>
      <c r="N24" s="153">
        <f>N25+N26+N27+N28+N29</f>
        <v>421.81403499999999</v>
      </c>
      <c r="O24" s="153">
        <v>0</v>
      </c>
      <c r="P24" s="153">
        <f t="shared" ref="P24" si="0">P25+P26+P27+P28+P29</f>
        <v>162.512</v>
      </c>
      <c r="Q24" s="153">
        <v>0</v>
      </c>
      <c r="R24" s="153">
        <f t="shared" ref="R24" si="1">R25+R26+R27+R28+R29</f>
        <v>101.60599999999999</v>
      </c>
      <c r="S24" s="153">
        <v>0</v>
      </c>
      <c r="T24" s="153">
        <f t="shared" ref="T24" si="2">T25+T26+T27+T28+T29</f>
        <v>0</v>
      </c>
      <c r="U24" s="153">
        <v>0</v>
      </c>
      <c r="V24" s="153">
        <f t="shared" ref="V24" si="3">V25+V26+V27+V28+V29</f>
        <v>280.27</v>
      </c>
      <c r="W24" s="153">
        <v>0</v>
      </c>
      <c r="X24" s="153">
        <f t="shared" ref="X24:Z24" si="4">X25+X26+X27+X28+X29</f>
        <v>0</v>
      </c>
      <c r="Y24" s="121">
        <v>0</v>
      </c>
      <c r="Z24" s="121">
        <f t="shared" si="4"/>
        <v>0</v>
      </c>
      <c r="AA24" s="121">
        <v>0</v>
      </c>
      <c r="AB24" s="121">
        <f t="shared" ref="AB24" si="5">AB25+AB26+AB27+AB28+AB29</f>
        <v>0</v>
      </c>
      <c r="AC24" s="121">
        <v>0</v>
      </c>
      <c r="AD24" s="121">
        <f t="shared" ref="AD24" si="6">AD25+AD26+AD27+AD28+AD29</f>
        <v>0</v>
      </c>
      <c r="AE24" s="121">
        <v>0</v>
      </c>
      <c r="AF24" s="121">
        <f>C24</f>
        <v>665.428</v>
      </c>
      <c r="AG24" s="121">
        <f>AG25+AG26+AG27+AG28+AG29</f>
        <v>904.93403499999999</v>
      </c>
    </row>
    <row r="25" spans="1:36" ht="24" customHeight="1" x14ac:dyDescent="0.25">
      <c r="A25" s="48" t="s">
        <v>176</v>
      </c>
      <c r="B25" s="156" t="s">
        <v>175</v>
      </c>
      <c r="C25" s="157">
        <v>0</v>
      </c>
      <c r="D25" s="153">
        <f>J25+N25+R25+V25</f>
        <v>0</v>
      </c>
      <c r="E25" s="153">
        <v>0</v>
      </c>
      <c r="F25" s="153">
        <f t="shared" ref="F25:F29" si="7">R25+V25</f>
        <v>0</v>
      </c>
      <c r="G25" s="153">
        <f t="shared" ref="G25:G29" si="8">J25</f>
        <v>0</v>
      </c>
      <c r="H25" s="153">
        <v>0</v>
      </c>
      <c r="I25" s="153">
        <v>0</v>
      </c>
      <c r="J25" s="153">
        <v>0</v>
      </c>
      <c r="K25" s="153">
        <v>0</v>
      </c>
      <c r="L25" s="153">
        <v>0</v>
      </c>
      <c r="M25" s="153">
        <v>0</v>
      </c>
      <c r="N25" s="153">
        <v>0</v>
      </c>
      <c r="O25" s="153">
        <v>0</v>
      </c>
      <c r="P25" s="153">
        <v>0</v>
      </c>
      <c r="Q25" s="153">
        <v>0</v>
      </c>
      <c r="R25" s="153">
        <v>0</v>
      </c>
      <c r="S25" s="153">
        <v>0</v>
      </c>
      <c r="T25" s="153">
        <v>0</v>
      </c>
      <c r="U25" s="153">
        <v>0</v>
      </c>
      <c r="V25" s="153">
        <v>0</v>
      </c>
      <c r="W25" s="153">
        <v>0</v>
      </c>
      <c r="X25" s="153">
        <v>0</v>
      </c>
      <c r="Y25" s="121">
        <v>0</v>
      </c>
      <c r="Z25" s="121">
        <v>0</v>
      </c>
      <c r="AA25" s="121">
        <v>0</v>
      </c>
      <c r="AB25" s="121">
        <v>0</v>
      </c>
      <c r="AC25" s="121">
        <v>0</v>
      </c>
      <c r="AD25" s="121">
        <v>0</v>
      </c>
      <c r="AE25" s="121">
        <v>0</v>
      </c>
      <c r="AF25" s="121">
        <f t="shared" ref="AF25:AF34" si="9">C25</f>
        <v>0</v>
      </c>
      <c r="AG25" s="121">
        <f t="shared" ref="AG25:AG64" si="10">D25</f>
        <v>0</v>
      </c>
    </row>
    <row r="26" spans="1:36" x14ac:dyDescent="0.25">
      <c r="A26" s="48" t="s">
        <v>174</v>
      </c>
      <c r="B26" s="156" t="s">
        <v>173</v>
      </c>
      <c r="C26" s="157">
        <v>0</v>
      </c>
      <c r="D26" s="153">
        <f t="shared" ref="D26:D29" si="11">J26+N26+R26+V26</f>
        <v>0</v>
      </c>
      <c r="E26" s="153">
        <v>0</v>
      </c>
      <c r="F26" s="153">
        <f t="shared" si="7"/>
        <v>0</v>
      </c>
      <c r="G26" s="153">
        <f t="shared" si="8"/>
        <v>0</v>
      </c>
      <c r="H26" s="153">
        <v>0</v>
      </c>
      <c r="I26" s="153">
        <v>0</v>
      </c>
      <c r="J26" s="153">
        <v>0</v>
      </c>
      <c r="K26" s="153">
        <v>0</v>
      </c>
      <c r="L26" s="153">
        <v>0</v>
      </c>
      <c r="M26" s="153">
        <v>0</v>
      </c>
      <c r="N26" s="153">
        <v>0</v>
      </c>
      <c r="O26" s="153">
        <v>0</v>
      </c>
      <c r="P26" s="153">
        <v>0</v>
      </c>
      <c r="Q26" s="153">
        <v>0</v>
      </c>
      <c r="R26" s="153">
        <v>0</v>
      </c>
      <c r="S26" s="153">
        <v>0</v>
      </c>
      <c r="T26" s="153">
        <v>0</v>
      </c>
      <c r="U26" s="153">
        <v>0</v>
      </c>
      <c r="V26" s="153">
        <v>0</v>
      </c>
      <c r="W26" s="153">
        <v>0</v>
      </c>
      <c r="X26" s="153">
        <v>0</v>
      </c>
      <c r="Y26" s="121">
        <v>0</v>
      </c>
      <c r="Z26" s="121">
        <v>0</v>
      </c>
      <c r="AA26" s="121">
        <v>0</v>
      </c>
      <c r="AB26" s="121">
        <v>0</v>
      </c>
      <c r="AC26" s="121">
        <v>0</v>
      </c>
      <c r="AD26" s="121">
        <v>0</v>
      </c>
      <c r="AE26" s="121">
        <v>0</v>
      </c>
      <c r="AF26" s="121">
        <f t="shared" si="9"/>
        <v>0</v>
      </c>
      <c r="AG26" s="121">
        <f>D26</f>
        <v>0</v>
      </c>
    </row>
    <row r="27" spans="1:36" ht="31.5" x14ac:dyDescent="0.25">
      <c r="A27" s="155" t="s">
        <v>172</v>
      </c>
      <c r="B27" s="156" t="s">
        <v>374</v>
      </c>
      <c r="C27" s="157">
        <v>265.428</v>
      </c>
      <c r="D27" s="153">
        <f>J27+N27+R27+V27</f>
        <v>354.32403499999998</v>
      </c>
      <c r="E27" s="153">
        <v>163.80500000000001</v>
      </c>
      <c r="F27" s="153">
        <f>R27+V27</f>
        <v>232.51</v>
      </c>
      <c r="G27" s="153">
        <f t="shared" si="8"/>
        <v>0</v>
      </c>
      <c r="H27" s="153">
        <v>0.91200000000000003</v>
      </c>
      <c r="I27" s="153" t="s">
        <v>466</v>
      </c>
      <c r="J27" s="153">
        <v>0</v>
      </c>
      <c r="K27" s="153" t="s">
        <v>466</v>
      </c>
      <c r="L27" s="153">
        <v>101.29300000000001</v>
      </c>
      <c r="M27" s="153" t="s">
        <v>466</v>
      </c>
      <c r="N27" s="153">
        <v>121.814035</v>
      </c>
      <c r="O27" s="153" t="str">
        <f>M27</f>
        <v>IV</v>
      </c>
      <c r="P27" s="153">
        <v>162.512</v>
      </c>
      <c r="Q27" s="153" t="str">
        <f>O27</f>
        <v>IV</v>
      </c>
      <c r="R27" s="153">
        <v>101.60599999999999</v>
      </c>
      <c r="S27" s="153">
        <v>0</v>
      </c>
      <c r="T27" s="153">
        <v>0</v>
      </c>
      <c r="U27" s="153">
        <v>0</v>
      </c>
      <c r="V27" s="153">
        <v>130.904</v>
      </c>
      <c r="W27" s="153" t="s">
        <v>555</v>
      </c>
      <c r="X27" s="153">
        <v>0</v>
      </c>
      <c r="Y27" s="153">
        <v>0</v>
      </c>
      <c r="Z27" s="153">
        <v>0</v>
      </c>
      <c r="AA27" s="153" t="str">
        <f>W27</f>
        <v>II</v>
      </c>
      <c r="AB27" s="153">
        <v>0</v>
      </c>
      <c r="AC27" s="153">
        <v>0</v>
      </c>
      <c r="AD27" s="153">
        <v>0</v>
      </c>
      <c r="AE27" s="153">
        <v>0</v>
      </c>
      <c r="AF27" s="153">
        <f t="shared" si="9"/>
        <v>265.428</v>
      </c>
      <c r="AG27" s="153">
        <f>D27</f>
        <v>354.32403499999998</v>
      </c>
    </row>
    <row r="28" spans="1:36" x14ac:dyDescent="0.25">
      <c r="A28" s="155" t="s">
        <v>171</v>
      </c>
      <c r="B28" s="156" t="s">
        <v>170</v>
      </c>
      <c r="C28" s="157">
        <v>0</v>
      </c>
      <c r="D28" s="153">
        <f t="shared" si="11"/>
        <v>0</v>
      </c>
      <c r="E28" s="153">
        <v>0</v>
      </c>
      <c r="F28" s="153">
        <f t="shared" si="7"/>
        <v>0</v>
      </c>
      <c r="G28" s="153">
        <f t="shared" si="8"/>
        <v>0</v>
      </c>
      <c r="H28" s="153">
        <v>0</v>
      </c>
      <c r="I28" s="153">
        <v>0</v>
      </c>
      <c r="J28" s="153">
        <v>0</v>
      </c>
      <c r="K28" s="153">
        <v>0</v>
      </c>
      <c r="L28" s="153">
        <v>0</v>
      </c>
      <c r="M28" s="153">
        <v>0</v>
      </c>
      <c r="N28" s="153">
        <v>0</v>
      </c>
      <c r="O28" s="153">
        <v>0</v>
      </c>
      <c r="P28" s="153">
        <v>0</v>
      </c>
      <c r="Q28" s="153">
        <v>0</v>
      </c>
      <c r="R28" s="153">
        <v>0</v>
      </c>
      <c r="S28" s="153">
        <v>0</v>
      </c>
      <c r="T28" s="153">
        <v>0</v>
      </c>
      <c r="U28" s="153">
        <v>0</v>
      </c>
      <c r="V28" s="153">
        <v>0</v>
      </c>
      <c r="W28" s="153">
        <v>0</v>
      </c>
      <c r="X28" s="153">
        <v>0</v>
      </c>
      <c r="Y28" s="153">
        <v>0</v>
      </c>
      <c r="Z28" s="153">
        <v>0</v>
      </c>
      <c r="AA28" s="153">
        <v>0</v>
      </c>
      <c r="AB28" s="153">
        <v>0</v>
      </c>
      <c r="AC28" s="153">
        <v>0</v>
      </c>
      <c r="AD28" s="153">
        <v>0</v>
      </c>
      <c r="AE28" s="153">
        <v>0</v>
      </c>
      <c r="AF28" s="153">
        <f t="shared" si="9"/>
        <v>0</v>
      </c>
      <c r="AG28" s="153">
        <f t="shared" si="10"/>
        <v>0</v>
      </c>
    </row>
    <row r="29" spans="1:36" x14ac:dyDescent="0.25">
      <c r="A29" s="155" t="s">
        <v>169</v>
      </c>
      <c r="B29" s="158" t="s">
        <v>168</v>
      </c>
      <c r="C29" s="157">
        <v>400</v>
      </c>
      <c r="D29" s="153">
        <f t="shared" si="11"/>
        <v>550.61</v>
      </c>
      <c r="E29" s="153">
        <v>400</v>
      </c>
      <c r="F29" s="153">
        <f t="shared" si="7"/>
        <v>149.36600000000001</v>
      </c>
      <c r="G29" s="153">
        <f>J29</f>
        <v>101.244</v>
      </c>
      <c r="H29" s="153">
        <v>100</v>
      </c>
      <c r="I29" s="153" t="s">
        <v>466</v>
      </c>
      <c r="J29" s="153">
        <v>101.244</v>
      </c>
      <c r="K29" s="153" t="s">
        <v>466</v>
      </c>
      <c r="L29" s="153">
        <v>300</v>
      </c>
      <c r="M29" s="153" t="s">
        <v>494</v>
      </c>
      <c r="N29" s="153">
        <v>300</v>
      </c>
      <c r="O29" s="153" t="s">
        <v>494</v>
      </c>
      <c r="P29" s="153">
        <v>0</v>
      </c>
      <c r="Q29" s="153">
        <v>0</v>
      </c>
      <c r="R29" s="153">
        <v>0</v>
      </c>
      <c r="S29" s="153">
        <v>0</v>
      </c>
      <c r="T29" s="153">
        <v>0</v>
      </c>
      <c r="U29" s="153">
        <v>0</v>
      </c>
      <c r="V29" s="153">
        <v>149.36600000000001</v>
      </c>
      <c r="W29" s="153" t="str">
        <f>W27</f>
        <v>II</v>
      </c>
      <c r="X29" s="153">
        <v>0</v>
      </c>
      <c r="Y29" s="153">
        <v>0</v>
      </c>
      <c r="Z29" s="153">
        <v>0</v>
      </c>
      <c r="AA29" s="153">
        <v>0</v>
      </c>
      <c r="AB29" s="153">
        <v>0</v>
      </c>
      <c r="AC29" s="153">
        <v>0</v>
      </c>
      <c r="AD29" s="153">
        <v>0</v>
      </c>
      <c r="AE29" s="153">
        <v>0</v>
      </c>
      <c r="AF29" s="153">
        <f t="shared" si="9"/>
        <v>400</v>
      </c>
      <c r="AG29" s="153">
        <f>D29</f>
        <v>550.61</v>
      </c>
    </row>
    <row r="30" spans="1:36" ht="47.25" x14ac:dyDescent="0.25">
      <c r="A30" s="159" t="s">
        <v>60</v>
      </c>
      <c r="B30" s="160" t="s">
        <v>167</v>
      </c>
      <c r="C30" s="157">
        <f>SUM(C31:C34)</f>
        <v>591.47</v>
      </c>
      <c r="D30" s="153">
        <f>SUM(D31:D34)</f>
        <v>763.51313900000002</v>
      </c>
      <c r="E30" s="153">
        <v>583.22786100000008</v>
      </c>
      <c r="F30" s="153">
        <f>D30-N30-J30</f>
        <v>247.39699999999999</v>
      </c>
      <c r="G30" s="153">
        <f>J30</f>
        <v>8.2421389999999999</v>
      </c>
      <c r="H30" s="154">
        <v>9.6769999999999996</v>
      </c>
      <c r="I30" s="153" t="s">
        <v>466</v>
      </c>
      <c r="J30" s="153">
        <f>J31+J32+J33+J34</f>
        <v>8.2421389999999999</v>
      </c>
      <c r="K30" s="153" t="s">
        <v>466</v>
      </c>
      <c r="L30" s="153">
        <f>SUM(L31:L34)</f>
        <v>432.96800000000002</v>
      </c>
      <c r="M30" s="153" t="s">
        <v>466</v>
      </c>
      <c r="N30" s="153">
        <f>SUM(N31:N34)</f>
        <v>507.87400000000002</v>
      </c>
      <c r="O30" s="153" t="s">
        <v>466</v>
      </c>
      <c r="P30" s="153">
        <f>SUM(P31:P34)</f>
        <v>150.26</v>
      </c>
      <c r="Q30" s="153" t="s">
        <v>466</v>
      </c>
      <c r="R30" s="153">
        <f>R31+R32+R33+R34</f>
        <v>71.930000000000007</v>
      </c>
      <c r="S30" s="153" t="s">
        <v>466</v>
      </c>
      <c r="T30" s="153">
        <v>0</v>
      </c>
      <c r="U30" s="153">
        <v>0</v>
      </c>
      <c r="V30" s="153">
        <f>V31+V32+V33+V34</f>
        <v>175.46699999999998</v>
      </c>
      <c r="W30" s="153" t="s">
        <v>494</v>
      </c>
      <c r="X30" s="153">
        <v>0</v>
      </c>
      <c r="Y30" s="153">
        <v>0</v>
      </c>
      <c r="Z30" s="153">
        <v>0</v>
      </c>
      <c r="AA30" s="153">
        <v>0</v>
      </c>
      <c r="AB30" s="153">
        <v>0</v>
      </c>
      <c r="AC30" s="153">
        <v>0</v>
      </c>
      <c r="AD30" s="153">
        <v>0</v>
      </c>
      <c r="AE30" s="153">
        <v>0</v>
      </c>
      <c r="AF30" s="153">
        <f t="shared" si="9"/>
        <v>591.47</v>
      </c>
      <c r="AG30" s="153">
        <f>D30</f>
        <v>763.51313900000002</v>
      </c>
    </row>
    <row r="31" spans="1:36" x14ac:dyDescent="0.25">
      <c r="A31" s="159" t="s">
        <v>166</v>
      </c>
      <c r="B31" s="156" t="s">
        <v>165</v>
      </c>
      <c r="C31" s="157">
        <v>13.067</v>
      </c>
      <c r="D31" s="153">
        <f>G31+N31+R31+V31</f>
        <v>27.459493999999999</v>
      </c>
      <c r="E31" s="153">
        <v>5.2655060000000002</v>
      </c>
      <c r="F31" s="153">
        <f t="shared" ref="F31:F34" si="12">D31-N31-J31</f>
        <v>19.658000000000001</v>
      </c>
      <c r="G31" s="153">
        <f t="shared" ref="G31:G34" si="13">J31</f>
        <v>7.8014939999999999</v>
      </c>
      <c r="H31" s="154">
        <v>9.6769999999999996</v>
      </c>
      <c r="I31" s="153" t="s">
        <v>466</v>
      </c>
      <c r="J31" s="153">
        <v>7.8014939999999999</v>
      </c>
      <c r="K31" s="153" t="s">
        <v>466</v>
      </c>
      <c r="L31" s="153">
        <v>0</v>
      </c>
      <c r="M31" s="153" t="s">
        <v>466</v>
      </c>
      <c r="N31" s="153">
        <v>0</v>
      </c>
      <c r="O31" s="153" t="s">
        <v>466</v>
      </c>
      <c r="P31" s="153">
        <v>5.266</v>
      </c>
      <c r="Q31" s="153" t="s">
        <v>466</v>
      </c>
      <c r="R31" s="153">
        <v>6.6559999999999997</v>
      </c>
      <c r="S31" s="153" t="s">
        <v>466</v>
      </c>
      <c r="T31" s="153">
        <v>0</v>
      </c>
      <c r="U31" s="153">
        <v>0</v>
      </c>
      <c r="V31" s="153">
        <v>13.002000000000001</v>
      </c>
      <c r="W31" s="153" t="s">
        <v>494</v>
      </c>
      <c r="X31" s="153">
        <v>0</v>
      </c>
      <c r="Y31" s="153">
        <v>0</v>
      </c>
      <c r="Z31" s="153">
        <v>0</v>
      </c>
      <c r="AA31" s="153">
        <v>0</v>
      </c>
      <c r="AB31" s="153">
        <v>0</v>
      </c>
      <c r="AC31" s="153">
        <v>0</v>
      </c>
      <c r="AD31" s="153">
        <v>0</v>
      </c>
      <c r="AE31" s="153">
        <v>0</v>
      </c>
      <c r="AF31" s="153">
        <f t="shared" si="9"/>
        <v>13.067</v>
      </c>
      <c r="AG31" s="153">
        <f t="shared" ref="AG31:AG34" si="14">D31</f>
        <v>27.459493999999999</v>
      </c>
    </row>
    <row r="32" spans="1:36" ht="31.5" x14ac:dyDescent="0.25">
      <c r="A32" s="159" t="s">
        <v>164</v>
      </c>
      <c r="B32" s="156" t="s">
        <v>163</v>
      </c>
      <c r="C32" s="157">
        <v>95.259</v>
      </c>
      <c r="D32" s="153">
        <f t="shared" ref="D32:D34" si="15">G32+N32+R32+V32</f>
        <v>169.06900000000002</v>
      </c>
      <c r="E32" s="153">
        <v>95.259</v>
      </c>
      <c r="F32" s="153">
        <f t="shared" si="12"/>
        <v>90.827000000000012</v>
      </c>
      <c r="G32" s="153">
        <f t="shared" si="13"/>
        <v>0</v>
      </c>
      <c r="H32" s="154">
        <v>0</v>
      </c>
      <c r="I32" s="153">
        <v>0</v>
      </c>
      <c r="J32" s="153">
        <v>0</v>
      </c>
      <c r="K32" s="153">
        <v>0</v>
      </c>
      <c r="L32" s="153">
        <v>0</v>
      </c>
      <c r="M32" s="153" t="s">
        <v>466</v>
      </c>
      <c r="N32" s="153">
        <v>78.242000000000004</v>
      </c>
      <c r="O32" s="153" t="s">
        <v>466</v>
      </c>
      <c r="P32" s="153">
        <v>95.259</v>
      </c>
      <c r="Q32" s="153" t="s">
        <v>466</v>
      </c>
      <c r="R32" s="153">
        <v>14.846</v>
      </c>
      <c r="S32" s="153" t="s">
        <v>466</v>
      </c>
      <c r="T32" s="153">
        <v>0</v>
      </c>
      <c r="U32" s="153">
        <v>0</v>
      </c>
      <c r="V32" s="153">
        <v>75.980999999999995</v>
      </c>
      <c r="W32" s="153" t="s">
        <v>494</v>
      </c>
      <c r="X32" s="153">
        <v>0</v>
      </c>
      <c r="Y32" s="153">
        <v>0</v>
      </c>
      <c r="Z32" s="153">
        <v>0</v>
      </c>
      <c r="AA32" s="153">
        <v>0</v>
      </c>
      <c r="AB32" s="153">
        <v>0</v>
      </c>
      <c r="AC32" s="153">
        <v>0</v>
      </c>
      <c r="AD32" s="153">
        <v>0</v>
      </c>
      <c r="AE32" s="153">
        <v>0</v>
      </c>
      <c r="AF32" s="153">
        <f t="shared" si="9"/>
        <v>95.259</v>
      </c>
      <c r="AG32" s="153">
        <f t="shared" si="14"/>
        <v>169.06900000000002</v>
      </c>
    </row>
    <row r="33" spans="1:33" x14ac:dyDescent="0.25">
      <c r="A33" s="159" t="s">
        <v>162</v>
      </c>
      <c r="B33" s="156" t="s">
        <v>161</v>
      </c>
      <c r="C33" s="157">
        <v>447.12700000000001</v>
      </c>
      <c r="D33" s="153">
        <f t="shared" si="15"/>
        <v>510.13499999999999</v>
      </c>
      <c r="E33" s="153">
        <v>447.12700000000001</v>
      </c>
      <c r="F33" s="153">
        <f t="shared" si="12"/>
        <v>100.02199999999999</v>
      </c>
      <c r="G33" s="153">
        <f t="shared" si="13"/>
        <v>0</v>
      </c>
      <c r="H33" s="154">
        <v>0</v>
      </c>
      <c r="I33" s="153">
        <v>0</v>
      </c>
      <c r="J33" s="153">
        <v>0</v>
      </c>
      <c r="K33" s="153">
        <v>0</v>
      </c>
      <c r="L33" s="153">
        <v>413.44900000000001</v>
      </c>
      <c r="M33" s="153" t="s">
        <v>466</v>
      </c>
      <c r="N33" s="153">
        <v>410.113</v>
      </c>
      <c r="O33" s="153" t="s">
        <v>466</v>
      </c>
      <c r="P33" s="153">
        <v>33.677</v>
      </c>
      <c r="Q33" s="153" t="s">
        <v>466</v>
      </c>
      <c r="R33" s="153">
        <v>23.044</v>
      </c>
      <c r="S33" s="153" t="s">
        <v>466</v>
      </c>
      <c r="T33" s="153">
        <v>0</v>
      </c>
      <c r="U33" s="153">
        <v>0</v>
      </c>
      <c r="V33" s="153">
        <v>76.977999999999994</v>
      </c>
      <c r="W33" s="153" t="s">
        <v>494</v>
      </c>
      <c r="X33" s="153">
        <v>0</v>
      </c>
      <c r="Y33" s="153">
        <v>0</v>
      </c>
      <c r="Z33" s="153">
        <v>0</v>
      </c>
      <c r="AA33" s="153">
        <v>0</v>
      </c>
      <c r="AB33" s="153">
        <v>0</v>
      </c>
      <c r="AC33" s="153">
        <v>0</v>
      </c>
      <c r="AD33" s="153">
        <v>0</v>
      </c>
      <c r="AE33" s="153">
        <v>0</v>
      </c>
      <c r="AF33" s="153">
        <f t="shared" si="9"/>
        <v>447.12700000000001</v>
      </c>
      <c r="AG33" s="153">
        <f t="shared" si="14"/>
        <v>510.13499999999999</v>
      </c>
    </row>
    <row r="34" spans="1:33" x14ac:dyDescent="0.25">
      <c r="A34" s="159" t="s">
        <v>160</v>
      </c>
      <c r="B34" s="156" t="s">
        <v>159</v>
      </c>
      <c r="C34" s="157">
        <v>36.017000000000003</v>
      </c>
      <c r="D34" s="153">
        <f t="shared" si="15"/>
        <v>56.849644999999995</v>
      </c>
      <c r="E34" s="153">
        <v>35.576355</v>
      </c>
      <c r="F34" s="153">
        <f t="shared" si="12"/>
        <v>36.889999999999993</v>
      </c>
      <c r="G34" s="153">
        <f t="shared" si="13"/>
        <v>0.44064500000000001</v>
      </c>
      <c r="H34" s="154">
        <v>0</v>
      </c>
      <c r="I34" s="153">
        <v>0</v>
      </c>
      <c r="J34" s="153">
        <v>0.44064500000000001</v>
      </c>
      <c r="K34" s="153">
        <v>0</v>
      </c>
      <c r="L34" s="153">
        <v>19.518999999999998</v>
      </c>
      <c r="M34" s="153" t="s">
        <v>466</v>
      </c>
      <c r="N34" s="153">
        <v>19.518999999999998</v>
      </c>
      <c r="O34" s="153" t="s">
        <v>466</v>
      </c>
      <c r="P34" s="153">
        <v>16.058</v>
      </c>
      <c r="Q34" s="153" t="s">
        <v>466</v>
      </c>
      <c r="R34" s="153">
        <v>27.384</v>
      </c>
      <c r="S34" s="153" t="s">
        <v>466</v>
      </c>
      <c r="T34" s="153">
        <v>0</v>
      </c>
      <c r="U34" s="153">
        <v>0</v>
      </c>
      <c r="V34" s="153">
        <v>9.5060000000000002</v>
      </c>
      <c r="W34" s="153" t="s">
        <v>494</v>
      </c>
      <c r="X34" s="153">
        <v>0</v>
      </c>
      <c r="Y34" s="153">
        <v>0</v>
      </c>
      <c r="Z34" s="153">
        <v>0</v>
      </c>
      <c r="AA34" s="153">
        <v>0</v>
      </c>
      <c r="AB34" s="153">
        <v>0</v>
      </c>
      <c r="AC34" s="153">
        <v>0</v>
      </c>
      <c r="AD34" s="153">
        <v>0</v>
      </c>
      <c r="AE34" s="153">
        <v>0</v>
      </c>
      <c r="AF34" s="153">
        <f t="shared" si="9"/>
        <v>36.017000000000003</v>
      </c>
      <c r="AG34" s="153">
        <f t="shared" si="14"/>
        <v>56.849644999999995</v>
      </c>
    </row>
    <row r="35" spans="1:33" ht="31.5" x14ac:dyDescent="0.25">
      <c r="A35" s="49" t="s">
        <v>59</v>
      </c>
      <c r="B35" s="160" t="s">
        <v>158</v>
      </c>
      <c r="C35" s="157"/>
      <c r="D35" s="153"/>
      <c r="E35" s="153"/>
      <c r="F35" s="153"/>
      <c r="G35" s="153"/>
      <c r="H35" s="154"/>
      <c r="I35" s="153"/>
      <c r="J35" s="153"/>
      <c r="K35" s="153"/>
      <c r="L35" s="153"/>
      <c r="M35" s="153"/>
      <c r="N35" s="153"/>
      <c r="O35" s="153"/>
      <c r="P35" s="153"/>
      <c r="Q35" s="153"/>
      <c r="R35" s="153"/>
      <c r="S35" s="153"/>
      <c r="T35" s="153"/>
      <c r="U35" s="153"/>
      <c r="V35" s="153"/>
      <c r="W35" s="153"/>
      <c r="X35" s="153"/>
      <c r="Y35" s="121"/>
      <c r="Z35" s="121"/>
      <c r="AA35" s="121"/>
      <c r="AB35" s="121"/>
      <c r="AC35" s="121"/>
      <c r="AD35" s="121"/>
      <c r="AE35" s="121"/>
      <c r="AF35" s="121"/>
      <c r="AG35" s="121"/>
    </row>
    <row r="36" spans="1:33" ht="31.5" x14ac:dyDescent="0.25">
      <c r="A36" s="48" t="s">
        <v>157</v>
      </c>
      <c r="B36" s="191" t="s">
        <v>156</v>
      </c>
      <c r="C36" s="157">
        <v>7.2</v>
      </c>
      <c r="D36" s="153">
        <v>0</v>
      </c>
      <c r="E36" s="153">
        <v>0</v>
      </c>
      <c r="F36" s="153">
        <f>V36</f>
        <v>7.2</v>
      </c>
      <c r="G36" s="153">
        <v>0</v>
      </c>
      <c r="H36" s="154">
        <v>0</v>
      </c>
      <c r="I36" s="153">
        <v>0</v>
      </c>
      <c r="J36" s="153">
        <v>0</v>
      </c>
      <c r="K36" s="153">
        <v>0</v>
      </c>
      <c r="L36" s="153">
        <v>0</v>
      </c>
      <c r="M36" s="153">
        <v>0</v>
      </c>
      <c r="N36" s="154">
        <v>0</v>
      </c>
      <c r="O36" s="153">
        <v>0</v>
      </c>
      <c r="P36" s="153">
        <v>7.2</v>
      </c>
      <c r="Q36" s="153" t="s">
        <v>494</v>
      </c>
      <c r="R36" s="153">
        <v>0</v>
      </c>
      <c r="S36" s="153">
        <v>0</v>
      </c>
      <c r="T36" s="153">
        <v>0</v>
      </c>
      <c r="U36" s="153">
        <v>0</v>
      </c>
      <c r="V36" s="153">
        <v>7.2</v>
      </c>
      <c r="W36" s="153" t="str">
        <f>W30</f>
        <v>III</v>
      </c>
      <c r="X36" s="153">
        <v>0</v>
      </c>
      <c r="Y36" s="121">
        <v>0</v>
      </c>
      <c r="Z36" s="121">
        <v>0</v>
      </c>
      <c r="AA36" s="121">
        <v>0</v>
      </c>
      <c r="AB36" s="121">
        <v>0</v>
      </c>
      <c r="AC36" s="121">
        <v>0</v>
      </c>
      <c r="AD36" s="121">
        <v>0</v>
      </c>
      <c r="AE36" s="121">
        <v>0</v>
      </c>
      <c r="AF36" s="121">
        <v>0</v>
      </c>
      <c r="AG36" s="121">
        <f>V36</f>
        <v>7.2</v>
      </c>
    </row>
    <row r="37" spans="1:33" x14ac:dyDescent="0.25">
      <c r="A37" s="48" t="s">
        <v>155</v>
      </c>
      <c r="B37" s="191" t="s">
        <v>145</v>
      </c>
      <c r="C37" s="157">
        <v>0</v>
      </c>
      <c r="D37" s="153">
        <v>0</v>
      </c>
      <c r="E37" s="153">
        <v>0</v>
      </c>
      <c r="F37" s="153">
        <f t="shared" ref="F37:F50" si="16">V37</f>
        <v>0</v>
      </c>
      <c r="G37" s="153">
        <v>0</v>
      </c>
      <c r="H37" s="154">
        <v>0</v>
      </c>
      <c r="I37" s="153">
        <v>0</v>
      </c>
      <c r="J37" s="153">
        <v>0</v>
      </c>
      <c r="K37" s="153">
        <v>0</v>
      </c>
      <c r="L37" s="153">
        <v>0</v>
      </c>
      <c r="M37" s="153">
        <v>0</v>
      </c>
      <c r="N37" s="153">
        <v>0</v>
      </c>
      <c r="O37" s="153">
        <v>0</v>
      </c>
      <c r="P37" s="153">
        <v>0</v>
      </c>
      <c r="Q37" s="153">
        <v>0</v>
      </c>
      <c r="R37" s="153">
        <v>0</v>
      </c>
      <c r="S37" s="153">
        <v>0</v>
      </c>
      <c r="T37" s="153">
        <v>0</v>
      </c>
      <c r="U37" s="153">
        <v>0</v>
      </c>
      <c r="V37" s="153">
        <v>0</v>
      </c>
      <c r="W37" s="153">
        <v>0</v>
      </c>
      <c r="X37" s="153">
        <v>0</v>
      </c>
      <c r="Y37" s="121">
        <v>0</v>
      </c>
      <c r="Z37" s="121">
        <v>0</v>
      </c>
      <c r="AA37" s="121">
        <v>0</v>
      </c>
      <c r="AB37" s="121">
        <v>0</v>
      </c>
      <c r="AC37" s="121">
        <v>0</v>
      </c>
      <c r="AD37" s="121">
        <v>0</v>
      </c>
      <c r="AE37" s="121">
        <v>0</v>
      </c>
      <c r="AF37" s="121">
        <v>0</v>
      </c>
      <c r="AG37" s="121">
        <f t="shared" si="10"/>
        <v>0</v>
      </c>
    </row>
    <row r="38" spans="1:33" x14ac:dyDescent="0.25">
      <c r="A38" s="48" t="s">
        <v>154</v>
      </c>
      <c r="B38" s="191" t="s">
        <v>143</v>
      </c>
      <c r="C38" s="157">
        <v>0</v>
      </c>
      <c r="D38" s="153">
        <v>0</v>
      </c>
      <c r="E38" s="153">
        <v>0</v>
      </c>
      <c r="F38" s="153">
        <f t="shared" si="16"/>
        <v>0</v>
      </c>
      <c r="G38" s="153">
        <v>0</v>
      </c>
      <c r="H38" s="154">
        <v>0</v>
      </c>
      <c r="I38" s="153">
        <v>0</v>
      </c>
      <c r="J38" s="153">
        <v>0</v>
      </c>
      <c r="K38" s="153">
        <v>0</v>
      </c>
      <c r="L38" s="153">
        <v>0</v>
      </c>
      <c r="M38" s="153">
        <v>0</v>
      </c>
      <c r="N38" s="153">
        <v>0</v>
      </c>
      <c r="O38" s="153">
        <v>0</v>
      </c>
      <c r="P38" s="153">
        <v>0</v>
      </c>
      <c r="Q38" s="153">
        <v>0</v>
      </c>
      <c r="R38" s="153">
        <v>0</v>
      </c>
      <c r="S38" s="153">
        <v>0</v>
      </c>
      <c r="T38" s="153">
        <v>0</v>
      </c>
      <c r="U38" s="153">
        <v>0</v>
      </c>
      <c r="V38" s="153">
        <v>0</v>
      </c>
      <c r="W38" s="153">
        <v>0</v>
      </c>
      <c r="X38" s="153">
        <v>0</v>
      </c>
      <c r="Y38" s="121">
        <v>0</v>
      </c>
      <c r="Z38" s="121">
        <v>0</v>
      </c>
      <c r="AA38" s="121">
        <v>0</v>
      </c>
      <c r="AB38" s="121">
        <v>0</v>
      </c>
      <c r="AC38" s="121">
        <v>0</v>
      </c>
      <c r="AD38" s="121">
        <v>0</v>
      </c>
      <c r="AE38" s="121">
        <v>0</v>
      </c>
      <c r="AF38" s="121">
        <v>0</v>
      </c>
      <c r="AG38" s="121">
        <f t="shared" si="10"/>
        <v>0</v>
      </c>
    </row>
    <row r="39" spans="1:33" ht="31.5" x14ac:dyDescent="0.25">
      <c r="A39" s="48" t="s">
        <v>153</v>
      </c>
      <c r="B39" s="156" t="s">
        <v>141</v>
      </c>
      <c r="C39" s="157">
        <v>0</v>
      </c>
      <c r="D39" s="153">
        <v>0</v>
      </c>
      <c r="E39" s="153">
        <v>0</v>
      </c>
      <c r="F39" s="153">
        <f t="shared" si="16"/>
        <v>0</v>
      </c>
      <c r="G39" s="153">
        <v>0</v>
      </c>
      <c r="H39" s="154">
        <v>0</v>
      </c>
      <c r="I39" s="153">
        <v>0</v>
      </c>
      <c r="J39" s="153">
        <v>0</v>
      </c>
      <c r="K39" s="153">
        <v>0</v>
      </c>
      <c r="L39" s="153">
        <v>0</v>
      </c>
      <c r="M39" s="153">
        <v>0</v>
      </c>
      <c r="N39" s="153">
        <v>0</v>
      </c>
      <c r="O39" s="153">
        <v>0</v>
      </c>
      <c r="P39" s="153">
        <v>0</v>
      </c>
      <c r="Q39" s="153">
        <v>0</v>
      </c>
      <c r="R39" s="153">
        <v>0</v>
      </c>
      <c r="S39" s="153">
        <v>0</v>
      </c>
      <c r="T39" s="153">
        <v>0</v>
      </c>
      <c r="U39" s="153">
        <v>0</v>
      </c>
      <c r="V39" s="153">
        <v>0</v>
      </c>
      <c r="W39" s="153">
        <v>0</v>
      </c>
      <c r="X39" s="153">
        <v>0</v>
      </c>
      <c r="Y39" s="121">
        <v>0</v>
      </c>
      <c r="Z39" s="121">
        <v>0</v>
      </c>
      <c r="AA39" s="121">
        <v>0</v>
      </c>
      <c r="AB39" s="121">
        <v>0</v>
      </c>
      <c r="AC39" s="121">
        <v>0</v>
      </c>
      <c r="AD39" s="121">
        <v>0</v>
      </c>
      <c r="AE39" s="121">
        <v>0</v>
      </c>
      <c r="AF39" s="121">
        <v>0</v>
      </c>
      <c r="AG39" s="121">
        <f t="shared" si="10"/>
        <v>0</v>
      </c>
    </row>
    <row r="40" spans="1:33" ht="31.5" x14ac:dyDescent="0.25">
      <c r="A40" s="48" t="s">
        <v>152</v>
      </c>
      <c r="B40" s="156" t="s">
        <v>139</v>
      </c>
      <c r="C40" s="157">
        <v>0</v>
      </c>
      <c r="D40" s="153">
        <v>0</v>
      </c>
      <c r="E40" s="153">
        <v>0</v>
      </c>
      <c r="F40" s="153">
        <f t="shared" si="16"/>
        <v>0</v>
      </c>
      <c r="G40" s="153">
        <v>0</v>
      </c>
      <c r="H40" s="154">
        <v>0</v>
      </c>
      <c r="I40" s="153">
        <v>0</v>
      </c>
      <c r="J40" s="153">
        <v>0</v>
      </c>
      <c r="K40" s="153">
        <v>0</v>
      </c>
      <c r="L40" s="153">
        <v>0</v>
      </c>
      <c r="M40" s="153">
        <v>0</v>
      </c>
      <c r="N40" s="153">
        <v>0</v>
      </c>
      <c r="O40" s="153">
        <v>0</v>
      </c>
      <c r="P40" s="153">
        <v>0</v>
      </c>
      <c r="Q40" s="153">
        <v>0</v>
      </c>
      <c r="R40" s="153">
        <v>0</v>
      </c>
      <c r="S40" s="153">
        <v>0</v>
      </c>
      <c r="T40" s="153">
        <v>0</v>
      </c>
      <c r="U40" s="153">
        <v>0</v>
      </c>
      <c r="V40" s="153">
        <v>0</v>
      </c>
      <c r="W40" s="153">
        <v>0</v>
      </c>
      <c r="X40" s="153">
        <v>0</v>
      </c>
      <c r="Y40" s="121">
        <v>0</v>
      </c>
      <c r="Z40" s="121">
        <v>0</v>
      </c>
      <c r="AA40" s="121">
        <v>0</v>
      </c>
      <c r="AB40" s="121">
        <v>0</v>
      </c>
      <c r="AC40" s="121">
        <v>0</v>
      </c>
      <c r="AD40" s="121">
        <v>0</v>
      </c>
      <c r="AE40" s="121">
        <v>0</v>
      </c>
      <c r="AF40" s="121">
        <v>0</v>
      </c>
      <c r="AG40" s="121">
        <f t="shared" si="10"/>
        <v>0</v>
      </c>
    </row>
    <row r="41" spans="1:33" x14ac:dyDescent="0.25">
      <c r="A41" s="48" t="s">
        <v>151</v>
      </c>
      <c r="B41" s="156" t="s">
        <v>137</v>
      </c>
      <c r="C41" s="157">
        <v>0</v>
      </c>
      <c r="D41" s="153">
        <v>0</v>
      </c>
      <c r="E41" s="153">
        <v>0</v>
      </c>
      <c r="F41" s="153">
        <f t="shared" si="16"/>
        <v>0</v>
      </c>
      <c r="G41" s="153">
        <v>0</v>
      </c>
      <c r="H41" s="154">
        <v>0</v>
      </c>
      <c r="I41" s="153">
        <v>0</v>
      </c>
      <c r="J41" s="153">
        <v>0</v>
      </c>
      <c r="K41" s="153">
        <v>0</v>
      </c>
      <c r="L41" s="153">
        <v>0</v>
      </c>
      <c r="M41" s="153">
        <v>0</v>
      </c>
      <c r="N41" s="153">
        <v>0</v>
      </c>
      <c r="O41" s="153">
        <v>0</v>
      </c>
      <c r="P41" s="153">
        <v>0</v>
      </c>
      <c r="Q41" s="153">
        <v>0</v>
      </c>
      <c r="R41" s="153">
        <v>0</v>
      </c>
      <c r="S41" s="153">
        <v>0</v>
      </c>
      <c r="T41" s="153">
        <v>0</v>
      </c>
      <c r="U41" s="153">
        <v>0</v>
      </c>
      <c r="V41" s="153">
        <v>0</v>
      </c>
      <c r="W41" s="153">
        <v>0</v>
      </c>
      <c r="X41" s="153">
        <v>0</v>
      </c>
      <c r="Y41" s="121">
        <v>0</v>
      </c>
      <c r="Z41" s="121">
        <v>0</v>
      </c>
      <c r="AA41" s="121">
        <v>0</v>
      </c>
      <c r="AB41" s="121">
        <v>0</v>
      </c>
      <c r="AC41" s="121">
        <v>0</v>
      </c>
      <c r="AD41" s="121">
        <v>0</v>
      </c>
      <c r="AE41" s="121">
        <v>0</v>
      </c>
      <c r="AF41" s="121">
        <v>0</v>
      </c>
      <c r="AG41" s="121">
        <f t="shared" si="10"/>
        <v>0</v>
      </c>
    </row>
    <row r="42" spans="1:33" ht="18.75" x14ac:dyDescent="0.25">
      <c r="A42" s="48" t="s">
        <v>150</v>
      </c>
      <c r="B42" s="191" t="s">
        <v>135</v>
      </c>
      <c r="C42" s="157">
        <v>0</v>
      </c>
      <c r="D42" s="153">
        <v>0</v>
      </c>
      <c r="E42" s="153">
        <v>0</v>
      </c>
      <c r="F42" s="153">
        <f t="shared" si="16"/>
        <v>0</v>
      </c>
      <c r="G42" s="153">
        <v>0</v>
      </c>
      <c r="H42" s="154">
        <v>0</v>
      </c>
      <c r="I42" s="153">
        <v>0</v>
      </c>
      <c r="J42" s="153">
        <v>0</v>
      </c>
      <c r="K42" s="153">
        <v>0</v>
      </c>
      <c r="L42" s="153">
        <v>0</v>
      </c>
      <c r="M42" s="153">
        <v>0</v>
      </c>
      <c r="N42" s="153">
        <v>0</v>
      </c>
      <c r="O42" s="153">
        <v>0</v>
      </c>
      <c r="P42" s="153">
        <v>0</v>
      </c>
      <c r="Q42" s="153">
        <v>0</v>
      </c>
      <c r="R42" s="153">
        <v>0</v>
      </c>
      <c r="S42" s="153">
        <v>0</v>
      </c>
      <c r="T42" s="153">
        <v>0</v>
      </c>
      <c r="U42" s="153">
        <v>0</v>
      </c>
      <c r="V42" s="153">
        <v>0</v>
      </c>
      <c r="W42" s="153">
        <v>0</v>
      </c>
      <c r="X42" s="153">
        <v>0</v>
      </c>
      <c r="Y42" s="121">
        <v>0</v>
      </c>
      <c r="Z42" s="121">
        <v>0</v>
      </c>
      <c r="AA42" s="121">
        <v>0</v>
      </c>
      <c r="AB42" s="121">
        <v>0</v>
      </c>
      <c r="AC42" s="121">
        <v>0</v>
      </c>
      <c r="AD42" s="121">
        <v>0</v>
      </c>
      <c r="AE42" s="121">
        <v>0</v>
      </c>
      <c r="AF42" s="121">
        <v>0</v>
      </c>
      <c r="AG42" s="121">
        <f t="shared" si="10"/>
        <v>0</v>
      </c>
    </row>
    <row r="43" spans="1:33" x14ac:dyDescent="0.25">
      <c r="A43" s="49" t="s">
        <v>58</v>
      </c>
      <c r="B43" s="160" t="s">
        <v>149</v>
      </c>
      <c r="C43" s="157"/>
      <c r="D43" s="153"/>
      <c r="E43" s="153"/>
      <c r="F43" s="153">
        <f t="shared" si="16"/>
        <v>0</v>
      </c>
      <c r="G43" s="153"/>
      <c r="H43" s="154"/>
      <c r="I43" s="153"/>
      <c r="J43" s="153"/>
      <c r="K43" s="153"/>
      <c r="L43" s="153"/>
      <c r="M43" s="153"/>
      <c r="N43" s="153"/>
      <c r="O43" s="153"/>
      <c r="P43" s="153"/>
      <c r="Q43" s="153"/>
      <c r="R43" s="153"/>
      <c r="S43" s="153"/>
      <c r="T43" s="153"/>
      <c r="U43" s="153"/>
      <c r="V43" s="153"/>
      <c r="W43" s="153"/>
      <c r="X43" s="153"/>
      <c r="Y43" s="121"/>
      <c r="Z43" s="121"/>
      <c r="AA43" s="121"/>
      <c r="AB43" s="121"/>
      <c r="AC43" s="121"/>
      <c r="AD43" s="121"/>
      <c r="AE43" s="121"/>
      <c r="AF43" s="121"/>
      <c r="AG43" s="121"/>
    </row>
    <row r="44" spans="1:33" x14ac:dyDescent="0.25">
      <c r="A44" s="48" t="s">
        <v>148</v>
      </c>
      <c r="B44" s="156" t="s">
        <v>147</v>
      </c>
      <c r="C44" s="157">
        <v>7.2</v>
      </c>
      <c r="D44" s="153">
        <v>0</v>
      </c>
      <c r="E44" s="153">
        <v>0</v>
      </c>
      <c r="F44" s="153">
        <f t="shared" si="16"/>
        <v>0</v>
      </c>
      <c r="G44" s="153">
        <v>0</v>
      </c>
      <c r="H44" s="154">
        <v>0</v>
      </c>
      <c r="I44" s="153">
        <v>0</v>
      </c>
      <c r="J44" s="153">
        <v>0</v>
      </c>
      <c r="K44" s="153">
        <v>0</v>
      </c>
      <c r="L44" s="192">
        <v>0</v>
      </c>
      <c r="M44" s="192">
        <v>0</v>
      </c>
      <c r="N44" s="154">
        <v>0</v>
      </c>
      <c r="O44" s="153">
        <v>0</v>
      </c>
      <c r="P44" s="153">
        <v>7.2</v>
      </c>
      <c r="Q44" s="153" t="s">
        <v>494</v>
      </c>
      <c r="R44" s="153">
        <v>0</v>
      </c>
      <c r="S44" s="153">
        <v>0</v>
      </c>
      <c r="T44" s="153">
        <v>0</v>
      </c>
      <c r="U44" s="153">
        <v>0</v>
      </c>
      <c r="V44" s="153">
        <v>0</v>
      </c>
      <c r="W44" s="153">
        <v>0</v>
      </c>
      <c r="X44" s="153">
        <v>0</v>
      </c>
      <c r="Y44" s="121">
        <v>0</v>
      </c>
      <c r="Z44" s="121">
        <v>0</v>
      </c>
      <c r="AA44" s="121">
        <v>0</v>
      </c>
      <c r="AB44" s="121">
        <v>0</v>
      </c>
      <c r="AC44" s="121">
        <v>0</v>
      </c>
      <c r="AD44" s="121">
        <v>0</v>
      </c>
      <c r="AE44" s="121">
        <v>0</v>
      </c>
      <c r="AF44" s="121">
        <v>0</v>
      </c>
      <c r="AG44" s="121">
        <f t="shared" si="10"/>
        <v>0</v>
      </c>
    </row>
    <row r="45" spans="1:33" x14ac:dyDescent="0.25">
      <c r="A45" s="48" t="s">
        <v>146</v>
      </c>
      <c r="B45" s="156" t="s">
        <v>145</v>
      </c>
      <c r="C45" s="157">
        <v>0</v>
      </c>
      <c r="D45" s="153">
        <v>0</v>
      </c>
      <c r="E45" s="153">
        <v>0</v>
      </c>
      <c r="F45" s="153">
        <f t="shared" si="16"/>
        <v>0</v>
      </c>
      <c r="G45" s="153">
        <v>0</v>
      </c>
      <c r="H45" s="154">
        <v>0</v>
      </c>
      <c r="I45" s="153">
        <v>0</v>
      </c>
      <c r="J45" s="153">
        <v>0</v>
      </c>
      <c r="K45" s="153">
        <v>0</v>
      </c>
      <c r="L45" s="153">
        <v>0</v>
      </c>
      <c r="M45" s="153">
        <v>0</v>
      </c>
      <c r="N45" s="153">
        <v>0</v>
      </c>
      <c r="O45" s="153">
        <v>0</v>
      </c>
      <c r="P45" s="153">
        <v>0</v>
      </c>
      <c r="Q45" s="153">
        <v>0</v>
      </c>
      <c r="R45" s="153">
        <v>0</v>
      </c>
      <c r="S45" s="153">
        <v>0</v>
      </c>
      <c r="T45" s="153">
        <v>0</v>
      </c>
      <c r="U45" s="153">
        <v>0</v>
      </c>
      <c r="V45" s="153">
        <v>0</v>
      </c>
      <c r="W45" s="153">
        <v>0</v>
      </c>
      <c r="X45" s="153">
        <v>0</v>
      </c>
      <c r="Y45" s="121">
        <v>0</v>
      </c>
      <c r="Z45" s="121">
        <v>0</v>
      </c>
      <c r="AA45" s="121">
        <v>0</v>
      </c>
      <c r="AB45" s="121">
        <v>0</v>
      </c>
      <c r="AC45" s="121">
        <v>0</v>
      </c>
      <c r="AD45" s="121">
        <v>0</v>
      </c>
      <c r="AE45" s="121">
        <v>0</v>
      </c>
      <c r="AF45" s="121">
        <v>0</v>
      </c>
      <c r="AG45" s="121">
        <f t="shared" si="10"/>
        <v>0</v>
      </c>
    </row>
    <row r="46" spans="1:33" x14ac:dyDescent="0.25">
      <c r="A46" s="48" t="s">
        <v>144</v>
      </c>
      <c r="B46" s="156" t="s">
        <v>143</v>
      </c>
      <c r="C46" s="157">
        <v>0</v>
      </c>
      <c r="D46" s="153">
        <v>0</v>
      </c>
      <c r="E46" s="153">
        <v>0</v>
      </c>
      <c r="F46" s="153">
        <f t="shared" si="16"/>
        <v>0</v>
      </c>
      <c r="G46" s="153">
        <v>0</v>
      </c>
      <c r="H46" s="154">
        <v>0</v>
      </c>
      <c r="I46" s="153">
        <v>0</v>
      </c>
      <c r="J46" s="153">
        <v>0</v>
      </c>
      <c r="K46" s="153">
        <v>0</v>
      </c>
      <c r="L46" s="153">
        <v>0</v>
      </c>
      <c r="M46" s="153">
        <v>0</v>
      </c>
      <c r="N46" s="153">
        <v>0</v>
      </c>
      <c r="O46" s="153">
        <v>0</v>
      </c>
      <c r="P46" s="153">
        <v>0</v>
      </c>
      <c r="Q46" s="153">
        <v>0</v>
      </c>
      <c r="R46" s="153">
        <v>0</v>
      </c>
      <c r="S46" s="153">
        <v>0</v>
      </c>
      <c r="T46" s="153">
        <v>0</v>
      </c>
      <c r="U46" s="153">
        <v>0</v>
      </c>
      <c r="V46" s="153">
        <v>0</v>
      </c>
      <c r="W46" s="153">
        <v>0</v>
      </c>
      <c r="X46" s="153">
        <v>0</v>
      </c>
      <c r="Y46" s="121">
        <v>0</v>
      </c>
      <c r="Z46" s="121">
        <v>0</v>
      </c>
      <c r="AA46" s="121">
        <v>0</v>
      </c>
      <c r="AB46" s="121">
        <v>0</v>
      </c>
      <c r="AC46" s="121">
        <v>0</v>
      </c>
      <c r="AD46" s="121">
        <v>0</v>
      </c>
      <c r="AE46" s="121">
        <v>0</v>
      </c>
      <c r="AF46" s="121">
        <v>0</v>
      </c>
      <c r="AG46" s="121">
        <f t="shared" si="10"/>
        <v>0</v>
      </c>
    </row>
    <row r="47" spans="1:33" ht="31.5" x14ac:dyDescent="0.25">
      <c r="A47" s="48" t="s">
        <v>142</v>
      </c>
      <c r="B47" s="156" t="s">
        <v>141</v>
      </c>
      <c r="C47" s="157">
        <v>0</v>
      </c>
      <c r="D47" s="153">
        <v>0</v>
      </c>
      <c r="E47" s="153">
        <v>0</v>
      </c>
      <c r="F47" s="153">
        <f t="shared" si="16"/>
        <v>0</v>
      </c>
      <c r="G47" s="153">
        <v>0</v>
      </c>
      <c r="H47" s="154">
        <v>0</v>
      </c>
      <c r="I47" s="153">
        <v>0</v>
      </c>
      <c r="J47" s="153">
        <v>0</v>
      </c>
      <c r="K47" s="153">
        <v>0</v>
      </c>
      <c r="L47" s="153">
        <v>0</v>
      </c>
      <c r="M47" s="153">
        <v>0</v>
      </c>
      <c r="N47" s="153">
        <v>0</v>
      </c>
      <c r="O47" s="153">
        <v>0</v>
      </c>
      <c r="P47" s="153">
        <v>0</v>
      </c>
      <c r="Q47" s="153">
        <v>0</v>
      </c>
      <c r="R47" s="153">
        <v>0</v>
      </c>
      <c r="S47" s="153">
        <v>0</v>
      </c>
      <c r="T47" s="153">
        <v>0</v>
      </c>
      <c r="U47" s="153">
        <v>0</v>
      </c>
      <c r="V47" s="153">
        <v>0</v>
      </c>
      <c r="W47" s="153">
        <v>0</v>
      </c>
      <c r="X47" s="153">
        <v>0</v>
      </c>
      <c r="Y47" s="121">
        <v>0</v>
      </c>
      <c r="Z47" s="121">
        <v>0</v>
      </c>
      <c r="AA47" s="121">
        <v>0</v>
      </c>
      <c r="AB47" s="121">
        <v>0</v>
      </c>
      <c r="AC47" s="121">
        <v>0</v>
      </c>
      <c r="AD47" s="121">
        <v>0</v>
      </c>
      <c r="AE47" s="121">
        <v>0</v>
      </c>
      <c r="AF47" s="121">
        <v>0</v>
      </c>
      <c r="AG47" s="121">
        <f t="shared" si="10"/>
        <v>0</v>
      </c>
    </row>
    <row r="48" spans="1:33" ht="31.5" x14ac:dyDescent="0.25">
      <c r="A48" s="48" t="s">
        <v>140</v>
      </c>
      <c r="B48" s="156" t="s">
        <v>139</v>
      </c>
      <c r="C48" s="157">
        <v>0</v>
      </c>
      <c r="D48" s="153">
        <v>0</v>
      </c>
      <c r="E48" s="153">
        <v>0</v>
      </c>
      <c r="F48" s="153">
        <f t="shared" si="16"/>
        <v>0</v>
      </c>
      <c r="G48" s="153">
        <v>0</v>
      </c>
      <c r="H48" s="154">
        <v>0</v>
      </c>
      <c r="I48" s="153">
        <v>0</v>
      </c>
      <c r="J48" s="153">
        <v>0</v>
      </c>
      <c r="K48" s="153">
        <v>0</v>
      </c>
      <c r="L48" s="153">
        <v>0</v>
      </c>
      <c r="M48" s="153">
        <v>0</v>
      </c>
      <c r="N48" s="153">
        <v>0</v>
      </c>
      <c r="O48" s="153">
        <v>0</v>
      </c>
      <c r="P48" s="153">
        <v>0</v>
      </c>
      <c r="Q48" s="153">
        <v>0</v>
      </c>
      <c r="R48" s="153">
        <v>0</v>
      </c>
      <c r="S48" s="153">
        <v>0</v>
      </c>
      <c r="T48" s="153">
        <v>0</v>
      </c>
      <c r="U48" s="153">
        <v>0</v>
      </c>
      <c r="V48" s="153">
        <v>0</v>
      </c>
      <c r="W48" s="153">
        <v>0</v>
      </c>
      <c r="X48" s="153">
        <v>0</v>
      </c>
      <c r="Y48" s="121">
        <v>0</v>
      </c>
      <c r="Z48" s="121">
        <v>0</v>
      </c>
      <c r="AA48" s="121">
        <v>0</v>
      </c>
      <c r="AB48" s="121">
        <v>0</v>
      </c>
      <c r="AC48" s="121">
        <v>0</v>
      </c>
      <c r="AD48" s="121">
        <v>0</v>
      </c>
      <c r="AE48" s="121">
        <v>0</v>
      </c>
      <c r="AF48" s="121">
        <v>0</v>
      </c>
      <c r="AG48" s="121">
        <f t="shared" si="10"/>
        <v>0</v>
      </c>
    </row>
    <row r="49" spans="1:33" x14ac:dyDescent="0.25">
      <c r="A49" s="48" t="s">
        <v>138</v>
      </c>
      <c r="B49" s="156" t="s">
        <v>137</v>
      </c>
      <c r="C49" s="157">
        <v>0</v>
      </c>
      <c r="D49" s="153">
        <v>0</v>
      </c>
      <c r="E49" s="153">
        <v>0</v>
      </c>
      <c r="F49" s="153">
        <f t="shared" si="16"/>
        <v>0</v>
      </c>
      <c r="G49" s="153">
        <v>0</v>
      </c>
      <c r="H49" s="154">
        <v>0</v>
      </c>
      <c r="I49" s="153">
        <v>0</v>
      </c>
      <c r="J49" s="153">
        <v>0</v>
      </c>
      <c r="K49" s="153">
        <v>0</v>
      </c>
      <c r="L49" s="153">
        <v>0</v>
      </c>
      <c r="M49" s="153">
        <v>0</v>
      </c>
      <c r="N49" s="153">
        <v>0</v>
      </c>
      <c r="O49" s="153">
        <v>0</v>
      </c>
      <c r="P49" s="153">
        <v>0</v>
      </c>
      <c r="Q49" s="153">
        <v>0</v>
      </c>
      <c r="R49" s="153">
        <v>0</v>
      </c>
      <c r="S49" s="153">
        <v>0</v>
      </c>
      <c r="T49" s="153">
        <v>0</v>
      </c>
      <c r="U49" s="153">
        <v>0</v>
      </c>
      <c r="V49" s="153">
        <v>0</v>
      </c>
      <c r="W49" s="153">
        <v>0</v>
      </c>
      <c r="X49" s="153">
        <v>0</v>
      </c>
      <c r="Y49" s="121">
        <v>0</v>
      </c>
      <c r="Z49" s="121">
        <v>0</v>
      </c>
      <c r="AA49" s="121">
        <v>0</v>
      </c>
      <c r="AB49" s="121">
        <v>0</v>
      </c>
      <c r="AC49" s="121">
        <v>0</v>
      </c>
      <c r="AD49" s="121">
        <v>0</v>
      </c>
      <c r="AE49" s="121">
        <v>0</v>
      </c>
      <c r="AF49" s="121">
        <v>0</v>
      </c>
      <c r="AG49" s="121">
        <f t="shared" si="10"/>
        <v>0</v>
      </c>
    </row>
    <row r="50" spans="1:33" ht="18.75" x14ac:dyDescent="0.25">
      <c r="A50" s="48" t="s">
        <v>136</v>
      </c>
      <c r="B50" s="191" t="s">
        <v>465</v>
      </c>
      <c r="C50" s="157">
        <v>0</v>
      </c>
      <c r="D50" s="153">
        <v>0</v>
      </c>
      <c r="E50" s="153">
        <v>0</v>
      </c>
      <c r="F50" s="153">
        <f t="shared" si="16"/>
        <v>0</v>
      </c>
      <c r="G50" s="153">
        <v>0</v>
      </c>
      <c r="H50" s="154">
        <v>0</v>
      </c>
      <c r="I50" s="153">
        <v>0</v>
      </c>
      <c r="J50" s="153">
        <v>0</v>
      </c>
      <c r="K50" s="153">
        <v>0</v>
      </c>
      <c r="L50" s="153">
        <v>0</v>
      </c>
      <c r="M50" s="153">
        <v>0</v>
      </c>
      <c r="N50" s="154">
        <v>0</v>
      </c>
      <c r="O50" s="153">
        <v>0</v>
      </c>
      <c r="P50" s="153">
        <v>0</v>
      </c>
      <c r="Q50" s="153">
        <v>0</v>
      </c>
      <c r="R50" s="153">
        <v>0</v>
      </c>
      <c r="S50" s="153">
        <v>0</v>
      </c>
      <c r="T50" s="153">
        <v>0</v>
      </c>
      <c r="U50" s="153">
        <v>0</v>
      </c>
      <c r="V50" s="153">
        <v>0</v>
      </c>
      <c r="W50" s="153">
        <v>0</v>
      </c>
      <c r="X50" s="153">
        <v>0</v>
      </c>
      <c r="Y50" s="121">
        <v>0</v>
      </c>
      <c r="Z50" s="121">
        <v>0</v>
      </c>
      <c r="AA50" s="121">
        <v>0</v>
      </c>
      <c r="AB50" s="121">
        <v>0</v>
      </c>
      <c r="AC50" s="121">
        <v>0</v>
      </c>
      <c r="AD50" s="121">
        <v>0</v>
      </c>
      <c r="AE50" s="121">
        <v>0</v>
      </c>
      <c r="AF50" s="121">
        <v>0</v>
      </c>
      <c r="AG50" s="121">
        <f t="shared" si="10"/>
        <v>0</v>
      </c>
    </row>
    <row r="51" spans="1:33" ht="35.25" customHeight="1" x14ac:dyDescent="0.25">
      <c r="A51" s="49" t="s">
        <v>56</v>
      </c>
      <c r="B51" s="160" t="s">
        <v>134</v>
      </c>
      <c r="C51" s="157"/>
      <c r="D51" s="153"/>
      <c r="E51" s="153"/>
      <c r="F51" s="153"/>
      <c r="G51" s="153"/>
      <c r="H51" s="154"/>
      <c r="I51" s="153"/>
      <c r="J51" s="153"/>
      <c r="K51" s="153"/>
      <c r="L51" s="153"/>
      <c r="M51" s="153"/>
      <c r="N51" s="153"/>
      <c r="O51" s="153"/>
      <c r="P51" s="153"/>
      <c r="Q51" s="153"/>
      <c r="R51" s="153"/>
      <c r="S51" s="153"/>
      <c r="T51" s="153"/>
      <c r="U51" s="153"/>
      <c r="V51" s="153"/>
      <c r="W51" s="153"/>
      <c r="X51" s="153"/>
      <c r="Y51" s="121"/>
      <c r="Z51" s="121"/>
      <c r="AA51" s="121"/>
      <c r="AB51" s="121"/>
      <c r="AC51" s="121"/>
      <c r="AD51" s="121"/>
      <c r="AE51" s="121"/>
      <c r="AF51" s="121"/>
      <c r="AG51" s="121"/>
    </row>
    <row r="52" spans="1:33" x14ac:dyDescent="0.25">
      <c r="A52" s="48" t="s">
        <v>133</v>
      </c>
      <c r="B52" s="156" t="s">
        <v>132</v>
      </c>
      <c r="C52" s="157">
        <f>C30</f>
        <v>591.47</v>
      </c>
      <c r="D52" s="153">
        <f>D30</f>
        <v>763.51313900000002</v>
      </c>
      <c r="E52" s="153">
        <v>0</v>
      </c>
      <c r="F52" s="153">
        <f>F30</f>
        <v>247.39699999999999</v>
      </c>
      <c r="G52" s="153">
        <f>H52</f>
        <v>0</v>
      </c>
      <c r="H52" s="154">
        <v>0</v>
      </c>
      <c r="I52" s="153">
        <v>0</v>
      </c>
      <c r="J52" s="153">
        <f>G52</f>
        <v>0</v>
      </c>
      <c r="K52" s="153">
        <v>0</v>
      </c>
      <c r="L52" s="153">
        <v>0</v>
      </c>
      <c r="M52" s="153">
        <v>0</v>
      </c>
      <c r="N52" s="153">
        <f>N30</f>
        <v>507.87400000000002</v>
      </c>
      <c r="O52" s="153">
        <v>0</v>
      </c>
      <c r="P52" s="153">
        <f>P30</f>
        <v>150.26</v>
      </c>
      <c r="Q52" s="153" t="s">
        <v>494</v>
      </c>
      <c r="R52" s="153">
        <f>R30</f>
        <v>71.930000000000007</v>
      </c>
      <c r="S52" s="153" t="s">
        <v>466</v>
      </c>
      <c r="T52" s="153">
        <v>0</v>
      </c>
      <c r="U52" s="153">
        <v>0</v>
      </c>
      <c r="V52" s="153">
        <f>V30</f>
        <v>175.46699999999998</v>
      </c>
      <c r="W52" s="153" t="s">
        <v>494</v>
      </c>
      <c r="X52" s="153">
        <v>0</v>
      </c>
      <c r="Y52" s="121">
        <v>0</v>
      </c>
      <c r="Z52" s="121">
        <v>0</v>
      </c>
      <c r="AA52" s="121">
        <v>0</v>
      </c>
      <c r="AB52" s="121">
        <v>0</v>
      </c>
      <c r="AC52" s="121">
        <v>0</v>
      </c>
      <c r="AD52" s="121">
        <v>0</v>
      </c>
      <c r="AE52" s="121">
        <v>0</v>
      </c>
      <c r="AF52" s="121">
        <f>C52</f>
        <v>591.47</v>
      </c>
      <c r="AG52" s="121">
        <f>D52</f>
        <v>763.51313900000002</v>
      </c>
    </row>
    <row r="53" spans="1:33" x14ac:dyDescent="0.25">
      <c r="A53" s="48" t="s">
        <v>131</v>
      </c>
      <c r="B53" s="156" t="s">
        <v>125</v>
      </c>
      <c r="C53" s="157">
        <v>7.2</v>
      </c>
      <c r="D53" s="153">
        <f>C53</f>
        <v>7.2</v>
      </c>
      <c r="E53" s="153">
        <v>0</v>
      </c>
      <c r="F53" s="153">
        <f>D53</f>
        <v>7.2</v>
      </c>
      <c r="G53" s="153">
        <f t="shared" ref="G53" si="17">G54+G55+G56+G57+G58</f>
        <v>0</v>
      </c>
      <c r="H53" s="154">
        <v>0</v>
      </c>
      <c r="I53" s="153">
        <v>0</v>
      </c>
      <c r="J53" s="153">
        <v>0</v>
      </c>
      <c r="K53" s="153">
        <v>0</v>
      </c>
      <c r="L53" s="153">
        <v>0</v>
      </c>
      <c r="M53" s="153">
        <v>0</v>
      </c>
      <c r="N53" s="154">
        <v>0</v>
      </c>
      <c r="O53" s="153">
        <v>0</v>
      </c>
      <c r="P53" s="153">
        <v>7.2</v>
      </c>
      <c r="Q53" s="153" t="s">
        <v>494</v>
      </c>
      <c r="R53" s="153">
        <v>0</v>
      </c>
      <c r="S53" s="153">
        <v>0</v>
      </c>
      <c r="T53" s="153">
        <v>0</v>
      </c>
      <c r="U53" s="153">
        <v>0</v>
      </c>
      <c r="V53" s="153">
        <v>7.2</v>
      </c>
      <c r="W53" s="153" t="s">
        <v>494</v>
      </c>
      <c r="X53" s="153">
        <v>0</v>
      </c>
      <c r="Y53" s="121">
        <v>0</v>
      </c>
      <c r="Z53" s="121">
        <v>0</v>
      </c>
      <c r="AA53" s="121">
        <v>0</v>
      </c>
      <c r="AB53" s="121">
        <v>0</v>
      </c>
      <c r="AC53" s="121">
        <v>0</v>
      </c>
      <c r="AD53" s="121">
        <v>0</v>
      </c>
      <c r="AE53" s="121">
        <v>0</v>
      </c>
      <c r="AF53" s="121">
        <f>C53</f>
        <v>7.2</v>
      </c>
      <c r="AG53" s="121">
        <f>F53</f>
        <v>7.2</v>
      </c>
    </row>
    <row r="54" spans="1:33" x14ac:dyDescent="0.25">
      <c r="A54" s="48" t="s">
        <v>130</v>
      </c>
      <c r="B54" s="191" t="s">
        <v>124</v>
      </c>
      <c r="C54" s="157">
        <v>0</v>
      </c>
      <c r="D54" s="153">
        <v>0</v>
      </c>
      <c r="E54" s="153">
        <v>0</v>
      </c>
      <c r="F54" s="153">
        <f t="shared" ref="F54:F64" si="18">F55+F56+F57+F58+F59</f>
        <v>0</v>
      </c>
      <c r="G54" s="153">
        <f t="shared" ref="G54:G64" si="19">G55+G56+G57+G58+G59</f>
        <v>0</v>
      </c>
      <c r="H54" s="154">
        <v>0</v>
      </c>
      <c r="I54" s="153">
        <v>0</v>
      </c>
      <c r="J54" s="153">
        <v>0</v>
      </c>
      <c r="K54" s="153">
        <v>0</v>
      </c>
      <c r="L54" s="153">
        <v>0</v>
      </c>
      <c r="M54" s="153">
        <v>0</v>
      </c>
      <c r="N54" s="153">
        <v>0</v>
      </c>
      <c r="O54" s="153">
        <v>0</v>
      </c>
      <c r="P54" s="153">
        <v>0</v>
      </c>
      <c r="Q54" s="153">
        <v>0</v>
      </c>
      <c r="R54" s="153">
        <v>0</v>
      </c>
      <c r="S54" s="153">
        <v>0</v>
      </c>
      <c r="T54" s="153">
        <v>0</v>
      </c>
      <c r="U54" s="153">
        <v>0</v>
      </c>
      <c r="V54" s="153">
        <v>0</v>
      </c>
      <c r="W54" s="153">
        <v>0</v>
      </c>
      <c r="X54" s="153">
        <v>0</v>
      </c>
      <c r="Y54" s="121">
        <v>0</v>
      </c>
      <c r="Z54" s="121">
        <v>0</v>
      </c>
      <c r="AA54" s="121">
        <v>0</v>
      </c>
      <c r="AB54" s="121">
        <v>0</v>
      </c>
      <c r="AC54" s="121">
        <v>0</v>
      </c>
      <c r="AD54" s="121">
        <v>0</v>
      </c>
      <c r="AE54" s="121">
        <v>0</v>
      </c>
      <c r="AF54" s="121">
        <v>0</v>
      </c>
      <c r="AG54" s="121">
        <f t="shared" si="10"/>
        <v>0</v>
      </c>
    </row>
    <row r="55" spans="1:33" x14ac:dyDescent="0.25">
      <c r="A55" s="48" t="s">
        <v>129</v>
      </c>
      <c r="B55" s="191" t="s">
        <v>123</v>
      </c>
      <c r="C55" s="157">
        <v>0</v>
      </c>
      <c r="D55" s="153">
        <v>0</v>
      </c>
      <c r="E55" s="153">
        <v>0</v>
      </c>
      <c r="F55" s="153">
        <f t="shared" si="18"/>
        <v>0</v>
      </c>
      <c r="G55" s="153">
        <f t="shared" si="19"/>
        <v>0</v>
      </c>
      <c r="H55" s="154">
        <v>0</v>
      </c>
      <c r="I55" s="153">
        <v>0</v>
      </c>
      <c r="J55" s="153">
        <v>0</v>
      </c>
      <c r="K55" s="153">
        <v>0</v>
      </c>
      <c r="L55" s="153">
        <v>0</v>
      </c>
      <c r="M55" s="153">
        <v>0</v>
      </c>
      <c r="N55" s="153">
        <v>0</v>
      </c>
      <c r="O55" s="153">
        <v>0</v>
      </c>
      <c r="P55" s="153">
        <v>0</v>
      </c>
      <c r="Q55" s="153">
        <v>0</v>
      </c>
      <c r="R55" s="153">
        <v>0</v>
      </c>
      <c r="S55" s="153">
        <v>0</v>
      </c>
      <c r="T55" s="153">
        <v>0</v>
      </c>
      <c r="U55" s="153">
        <v>0</v>
      </c>
      <c r="V55" s="153">
        <v>0</v>
      </c>
      <c r="W55" s="153">
        <v>0</v>
      </c>
      <c r="X55" s="153">
        <v>0</v>
      </c>
      <c r="Y55" s="121">
        <v>0</v>
      </c>
      <c r="Z55" s="121">
        <v>0</v>
      </c>
      <c r="AA55" s="121">
        <v>0</v>
      </c>
      <c r="AB55" s="121">
        <v>0</v>
      </c>
      <c r="AC55" s="121">
        <v>0</v>
      </c>
      <c r="AD55" s="121">
        <v>0</v>
      </c>
      <c r="AE55" s="121">
        <v>0</v>
      </c>
      <c r="AF55" s="121">
        <v>0</v>
      </c>
      <c r="AG55" s="121">
        <f t="shared" si="10"/>
        <v>0</v>
      </c>
    </row>
    <row r="56" spans="1:33" x14ac:dyDescent="0.25">
      <c r="A56" s="48" t="s">
        <v>128</v>
      </c>
      <c r="B56" s="191" t="s">
        <v>122</v>
      </c>
      <c r="C56" s="157">
        <v>0</v>
      </c>
      <c r="D56" s="153">
        <v>0</v>
      </c>
      <c r="E56" s="153">
        <v>0</v>
      </c>
      <c r="F56" s="153">
        <f t="shared" si="18"/>
        <v>0</v>
      </c>
      <c r="G56" s="153">
        <f t="shared" si="19"/>
        <v>0</v>
      </c>
      <c r="H56" s="154">
        <v>0</v>
      </c>
      <c r="I56" s="153">
        <v>0</v>
      </c>
      <c r="J56" s="153">
        <v>0</v>
      </c>
      <c r="K56" s="153">
        <v>0</v>
      </c>
      <c r="L56" s="153">
        <v>0</v>
      </c>
      <c r="M56" s="153">
        <v>0</v>
      </c>
      <c r="N56" s="153">
        <v>0</v>
      </c>
      <c r="O56" s="153">
        <v>0</v>
      </c>
      <c r="P56" s="153">
        <v>0</v>
      </c>
      <c r="Q56" s="153">
        <v>0</v>
      </c>
      <c r="R56" s="153">
        <v>0</v>
      </c>
      <c r="S56" s="153">
        <v>0</v>
      </c>
      <c r="T56" s="153">
        <v>0</v>
      </c>
      <c r="U56" s="153">
        <v>0</v>
      </c>
      <c r="V56" s="153">
        <v>0</v>
      </c>
      <c r="W56" s="153">
        <v>0</v>
      </c>
      <c r="X56" s="153">
        <v>0</v>
      </c>
      <c r="Y56" s="121">
        <v>0</v>
      </c>
      <c r="Z56" s="121">
        <v>0</v>
      </c>
      <c r="AA56" s="121">
        <v>0</v>
      </c>
      <c r="AB56" s="121">
        <v>0</v>
      </c>
      <c r="AC56" s="121">
        <v>0</v>
      </c>
      <c r="AD56" s="121">
        <v>0</v>
      </c>
      <c r="AE56" s="121">
        <v>0</v>
      </c>
      <c r="AF56" s="121">
        <v>0</v>
      </c>
      <c r="AG56" s="121">
        <f t="shared" si="10"/>
        <v>0</v>
      </c>
    </row>
    <row r="57" spans="1:33" ht="18.75" x14ac:dyDescent="0.25">
      <c r="A57" s="48" t="s">
        <v>127</v>
      </c>
      <c r="B57" s="191" t="s">
        <v>464</v>
      </c>
      <c r="C57" s="157">
        <v>0</v>
      </c>
      <c r="D57" s="153">
        <v>0</v>
      </c>
      <c r="E57" s="153">
        <v>0</v>
      </c>
      <c r="F57" s="153">
        <f t="shared" si="18"/>
        <v>0</v>
      </c>
      <c r="G57" s="153">
        <f t="shared" si="19"/>
        <v>0</v>
      </c>
      <c r="H57" s="154">
        <v>0</v>
      </c>
      <c r="I57" s="153">
        <v>0</v>
      </c>
      <c r="J57" s="153">
        <v>0</v>
      </c>
      <c r="K57" s="153">
        <v>0</v>
      </c>
      <c r="L57" s="153">
        <v>0</v>
      </c>
      <c r="M57" s="153">
        <v>0</v>
      </c>
      <c r="N57" s="154">
        <v>0</v>
      </c>
      <c r="O57" s="153">
        <v>0</v>
      </c>
      <c r="P57" s="153">
        <v>0</v>
      </c>
      <c r="Q57" s="153">
        <v>0</v>
      </c>
      <c r="R57" s="153">
        <v>0</v>
      </c>
      <c r="S57" s="153">
        <v>0</v>
      </c>
      <c r="T57" s="153">
        <v>0</v>
      </c>
      <c r="U57" s="153">
        <v>0</v>
      </c>
      <c r="V57" s="153">
        <v>0</v>
      </c>
      <c r="W57" s="153">
        <v>0</v>
      </c>
      <c r="X57" s="153">
        <v>0</v>
      </c>
      <c r="Y57" s="121">
        <v>0</v>
      </c>
      <c r="Z57" s="121">
        <v>0</v>
      </c>
      <c r="AA57" s="121">
        <v>0</v>
      </c>
      <c r="AB57" s="121">
        <v>0</v>
      </c>
      <c r="AC57" s="121">
        <v>0</v>
      </c>
      <c r="AD57" s="121">
        <v>0</v>
      </c>
      <c r="AE57" s="121">
        <v>0</v>
      </c>
      <c r="AF57" s="121">
        <v>0</v>
      </c>
      <c r="AG57" s="121">
        <f t="shared" si="10"/>
        <v>0</v>
      </c>
    </row>
    <row r="58" spans="1:33" ht="36.75" customHeight="1" x14ac:dyDescent="0.25">
      <c r="A58" s="49" t="s">
        <v>55</v>
      </c>
      <c r="B58" s="193" t="s">
        <v>224</v>
      </c>
      <c r="C58" s="157">
        <v>0</v>
      </c>
      <c r="D58" s="153">
        <v>0</v>
      </c>
      <c r="E58" s="153">
        <v>0</v>
      </c>
      <c r="F58" s="153">
        <f t="shared" si="18"/>
        <v>0</v>
      </c>
      <c r="G58" s="153">
        <f t="shared" si="19"/>
        <v>0</v>
      </c>
      <c r="H58" s="154">
        <v>0</v>
      </c>
      <c r="I58" s="153">
        <v>0</v>
      </c>
      <c r="J58" s="153">
        <v>0</v>
      </c>
      <c r="K58" s="153">
        <v>0</v>
      </c>
      <c r="L58" s="153">
        <v>0</v>
      </c>
      <c r="M58" s="153">
        <v>0</v>
      </c>
      <c r="N58" s="154">
        <v>0</v>
      </c>
      <c r="O58" s="153">
        <v>0</v>
      </c>
      <c r="P58" s="153">
        <v>0</v>
      </c>
      <c r="Q58" s="153">
        <v>0</v>
      </c>
      <c r="R58" s="153">
        <v>0</v>
      </c>
      <c r="S58" s="153">
        <v>0</v>
      </c>
      <c r="T58" s="153">
        <v>0</v>
      </c>
      <c r="U58" s="153">
        <v>0</v>
      </c>
      <c r="V58" s="153">
        <v>0</v>
      </c>
      <c r="W58" s="153">
        <v>0</v>
      </c>
      <c r="X58" s="153">
        <v>0</v>
      </c>
      <c r="Y58" s="121">
        <v>0</v>
      </c>
      <c r="Z58" s="121">
        <v>0</v>
      </c>
      <c r="AA58" s="121">
        <v>0</v>
      </c>
      <c r="AB58" s="121">
        <v>0</v>
      </c>
      <c r="AC58" s="121">
        <v>0</v>
      </c>
      <c r="AD58" s="121">
        <v>0</v>
      </c>
      <c r="AE58" s="121">
        <v>0</v>
      </c>
      <c r="AF58" s="121">
        <v>0</v>
      </c>
      <c r="AG58" s="121">
        <f t="shared" ref="AG58" si="20">D58</f>
        <v>0</v>
      </c>
    </row>
    <row r="59" spans="1:33" x14ac:dyDescent="0.25">
      <c r="A59" s="49" t="s">
        <v>53</v>
      </c>
      <c r="B59" s="160" t="s">
        <v>126</v>
      </c>
      <c r="C59" s="157"/>
      <c r="D59" s="153"/>
      <c r="E59" s="153"/>
      <c r="F59" s="153"/>
      <c r="G59" s="153"/>
      <c r="H59" s="154"/>
      <c r="I59" s="153"/>
      <c r="J59" s="153"/>
      <c r="K59" s="153"/>
      <c r="L59" s="153"/>
      <c r="M59" s="153"/>
      <c r="N59" s="153"/>
      <c r="O59" s="153"/>
      <c r="P59" s="153"/>
      <c r="Q59" s="153"/>
      <c r="R59" s="153"/>
      <c r="S59" s="153"/>
      <c r="T59" s="153"/>
      <c r="U59" s="153"/>
      <c r="V59" s="153"/>
      <c r="W59" s="153"/>
      <c r="X59" s="153"/>
      <c r="Y59" s="121"/>
      <c r="Z59" s="121"/>
      <c r="AA59" s="121"/>
      <c r="AB59" s="121"/>
      <c r="AC59" s="121"/>
      <c r="AD59" s="121"/>
      <c r="AE59" s="121"/>
      <c r="AF59" s="121"/>
      <c r="AG59" s="121"/>
    </row>
    <row r="60" spans="1:33" x14ac:dyDescent="0.25">
      <c r="A60" s="48" t="s">
        <v>218</v>
      </c>
      <c r="B60" s="194" t="s">
        <v>147</v>
      </c>
      <c r="C60" s="157">
        <v>0</v>
      </c>
      <c r="D60" s="153">
        <v>0</v>
      </c>
      <c r="E60" s="153">
        <v>0</v>
      </c>
      <c r="F60" s="153">
        <f t="shared" si="18"/>
        <v>0</v>
      </c>
      <c r="G60" s="153">
        <f t="shared" si="19"/>
        <v>0</v>
      </c>
      <c r="H60" s="154">
        <v>0</v>
      </c>
      <c r="I60" s="153">
        <v>0</v>
      </c>
      <c r="J60" s="153">
        <v>0</v>
      </c>
      <c r="K60" s="153">
        <v>0</v>
      </c>
      <c r="L60" s="153">
        <v>0</v>
      </c>
      <c r="M60" s="153">
        <v>0</v>
      </c>
      <c r="N60" s="153">
        <v>0</v>
      </c>
      <c r="O60" s="153">
        <v>0</v>
      </c>
      <c r="P60" s="153">
        <v>0</v>
      </c>
      <c r="Q60" s="153">
        <v>0</v>
      </c>
      <c r="R60" s="153">
        <v>0</v>
      </c>
      <c r="S60" s="153">
        <v>0</v>
      </c>
      <c r="T60" s="153">
        <v>0</v>
      </c>
      <c r="U60" s="153">
        <v>0</v>
      </c>
      <c r="V60" s="153">
        <v>0</v>
      </c>
      <c r="W60" s="153">
        <v>0</v>
      </c>
      <c r="X60" s="153">
        <v>0</v>
      </c>
      <c r="Y60" s="121">
        <v>0</v>
      </c>
      <c r="Z60" s="121">
        <v>0</v>
      </c>
      <c r="AA60" s="121">
        <v>0</v>
      </c>
      <c r="AB60" s="121">
        <v>0</v>
      </c>
      <c r="AC60" s="121">
        <v>0</v>
      </c>
      <c r="AD60" s="121">
        <v>0</v>
      </c>
      <c r="AE60" s="121">
        <v>0</v>
      </c>
      <c r="AF60" s="121">
        <v>0</v>
      </c>
      <c r="AG60" s="121">
        <f t="shared" si="10"/>
        <v>0</v>
      </c>
    </row>
    <row r="61" spans="1:33" x14ac:dyDescent="0.25">
      <c r="A61" s="48" t="s">
        <v>219</v>
      </c>
      <c r="B61" s="194" t="s">
        <v>145</v>
      </c>
      <c r="C61" s="157">
        <v>0</v>
      </c>
      <c r="D61" s="153">
        <v>0</v>
      </c>
      <c r="E61" s="153">
        <v>0</v>
      </c>
      <c r="F61" s="153">
        <f t="shared" si="18"/>
        <v>0</v>
      </c>
      <c r="G61" s="153">
        <f t="shared" si="19"/>
        <v>0</v>
      </c>
      <c r="H61" s="154">
        <v>0</v>
      </c>
      <c r="I61" s="153">
        <v>0</v>
      </c>
      <c r="J61" s="153">
        <v>0</v>
      </c>
      <c r="K61" s="153">
        <v>0</v>
      </c>
      <c r="L61" s="153">
        <v>0</v>
      </c>
      <c r="M61" s="153">
        <v>0</v>
      </c>
      <c r="N61" s="153">
        <v>0</v>
      </c>
      <c r="O61" s="153">
        <v>0</v>
      </c>
      <c r="P61" s="153">
        <v>0</v>
      </c>
      <c r="Q61" s="153">
        <v>0</v>
      </c>
      <c r="R61" s="153">
        <v>0</v>
      </c>
      <c r="S61" s="153">
        <v>0</v>
      </c>
      <c r="T61" s="153">
        <v>0</v>
      </c>
      <c r="U61" s="153">
        <v>0</v>
      </c>
      <c r="V61" s="153">
        <v>0</v>
      </c>
      <c r="W61" s="153">
        <v>0</v>
      </c>
      <c r="X61" s="153">
        <v>0</v>
      </c>
      <c r="Y61" s="121">
        <v>0</v>
      </c>
      <c r="Z61" s="121">
        <v>0</v>
      </c>
      <c r="AA61" s="121">
        <v>0</v>
      </c>
      <c r="AB61" s="121">
        <v>0</v>
      </c>
      <c r="AC61" s="121">
        <v>0</v>
      </c>
      <c r="AD61" s="121">
        <v>0</v>
      </c>
      <c r="AE61" s="121">
        <v>0</v>
      </c>
      <c r="AF61" s="121">
        <v>0</v>
      </c>
      <c r="AG61" s="121">
        <f t="shared" si="10"/>
        <v>0</v>
      </c>
    </row>
    <row r="62" spans="1:33" x14ac:dyDescent="0.25">
      <c r="A62" s="48" t="s">
        <v>220</v>
      </c>
      <c r="B62" s="194" t="s">
        <v>143</v>
      </c>
      <c r="C62" s="157">
        <v>0</v>
      </c>
      <c r="D62" s="153">
        <v>0</v>
      </c>
      <c r="E62" s="153">
        <v>0</v>
      </c>
      <c r="F62" s="153">
        <f t="shared" si="18"/>
        <v>0</v>
      </c>
      <c r="G62" s="153">
        <f t="shared" si="19"/>
        <v>0</v>
      </c>
      <c r="H62" s="154">
        <v>0</v>
      </c>
      <c r="I62" s="153">
        <v>0</v>
      </c>
      <c r="J62" s="153">
        <v>0</v>
      </c>
      <c r="K62" s="153">
        <v>0</v>
      </c>
      <c r="L62" s="153">
        <v>0</v>
      </c>
      <c r="M62" s="153">
        <v>0</v>
      </c>
      <c r="N62" s="153">
        <v>0</v>
      </c>
      <c r="O62" s="153">
        <v>0</v>
      </c>
      <c r="P62" s="153">
        <v>0</v>
      </c>
      <c r="Q62" s="153">
        <v>0</v>
      </c>
      <c r="R62" s="153">
        <v>0</v>
      </c>
      <c r="S62" s="153">
        <v>0</v>
      </c>
      <c r="T62" s="153">
        <v>0</v>
      </c>
      <c r="U62" s="153">
        <v>0</v>
      </c>
      <c r="V62" s="153">
        <v>0</v>
      </c>
      <c r="W62" s="153">
        <v>0</v>
      </c>
      <c r="X62" s="153">
        <v>0</v>
      </c>
      <c r="Y62" s="121">
        <v>0</v>
      </c>
      <c r="Z62" s="121">
        <v>0</v>
      </c>
      <c r="AA62" s="121">
        <v>0</v>
      </c>
      <c r="AB62" s="121">
        <v>0</v>
      </c>
      <c r="AC62" s="121">
        <v>0</v>
      </c>
      <c r="AD62" s="121">
        <v>0</v>
      </c>
      <c r="AE62" s="121">
        <v>0</v>
      </c>
      <c r="AF62" s="121">
        <v>0</v>
      </c>
      <c r="AG62" s="121">
        <f t="shared" si="10"/>
        <v>0</v>
      </c>
    </row>
    <row r="63" spans="1:33" x14ac:dyDescent="0.25">
      <c r="A63" s="48" t="s">
        <v>221</v>
      </c>
      <c r="B63" s="194" t="s">
        <v>223</v>
      </c>
      <c r="C63" s="157">
        <v>0</v>
      </c>
      <c r="D63" s="153">
        <v>0</v>
      </c>
      <c r="E63" s="153">
        <v>0</v>
      </c>
      <c r="F63" s="153">
        <f t="shared" si="18"/>
        <v>0</v>
      </c>
      <c r="G63" s="153">
        <f t="shared" si="19"/>
        <v>0</v>
      </c>
      <c r="H63" s="154">
        <v>0</v>
      </c>
      <c r="I63" s="153">
        <v>0</v>
      </c>
      <c r="J63" s="153">
        <v>0</v>
      </c>
      <c r="K63" s="153">
        <v>0</v>
      </c>
      <c r="L63" s="153">
        <v>0</v>
      </c>
      <c r="M63" s="153">
        <v>0</v>
      </c>
      <c r="N63" s="153">
        <v>0</v>
      </c>
      <c r="O63" s="153">
        <v>0</v>
      </c>
      <c r="P63" s="153">
        <v>0</v>
      </c>
      <c r="Q63" s="153">
        <v>0</v>
      </c>
      <c r="R63" s="153">
        <v>0</v>
      </c>
      <c r="S63" s="153">
        <v>0</v>
      </c>
      <c r="T63" s="153">
        <v>0</v>
      </c>
      <c r="U63" s="153">
        <v>0</v>
      </c>
      <c r="V63" s="153">
        <v>0</v>
      </c>
      <c r="W63" s="153">
        <v>0</v>
      </c>
      <c r="X63" s="153">
        <v>0</v>
      </c>
      <c r="Y63" s="121">
        <v>0</v>
      </c>
      <c r="Z63" s="121">
        <v>0</v>
      </c>
      <c r="AA63" s="121">
        <v>0</v>
      </c>
      <c r="AB63" s="121">
        <v>0</v>
      </c>
      <c r="AC63" s="121">
        <v>0</v>
      </c>
      <c r="AD63" s="121">
        <v>0</v>
      </c>
      <c r="AE63" s="121">
        <v>0</v>
      </c>
      <c r="AF63" s="121">
        <v>0</v>
      </c>
      <c r="AG63" s="121">
        <f t="shared" si="10"/>
        <v>0</v>
      </c>
    </row>
    <row r="64" spans="1:33" ht="18.75" x14ac:dyDescent="0.25">
      <c r="A64" s="48" t="s">
        <v>222</v>
      </c>
      <c r="B64" s="191" t="s">
        <v>121</v>
      </c>
      <c r="C64" s="157">
        <v>0</v>
      </c>
      <c r="D64" s="153">
        <v>0</v>
      </c>
      <c r="E64" s="153">
        <v>0</v>
      </c>
      <c r="F64" s="153">
        <f t="shared" si="18"/>
        <v>0</v>
      </c>
      <c r="G64" s="153">
        <f t="shared" si="19"/>
        <v>0</v>
      </c>
      <c r="H64" s="154">
        <v>0</v>
      </c>
      <c r="I64" s="153">
        <v>0</v>
      </c>
      <c r="J64" s="153">
        <v>0</v>
      </c>
      <c r="K64" s="153">
        <v>0</v>
      </c>
      <c r="L64" s="153">
        <v>0</v>
      </c>
      <c r="M64" s="153">
        <v>0</v>
      </c>
      <c r="N64" s="153">
        <v>0</v>
      </c>
      <c r="O64" s="153">
        <v>0</v>
      </c>
      <c r="P64" s="153">
        <v>0</v>
      </c>
      <c r="Q64" s="153">
        <v>0</v>
      </c>
      <c r="R64" s="153">
        <v>0</v>
      </c>
      <c r="S64" s="153">
        <v>0</v>
      </c>
      <c r="T64" s="153">
        <v>0</v>
      </c>
      <c r="U64" s="153">
        <v>0</v>
      </c>
      <c r="V64" s="153">
        <v>0</v>
      </c>
      <c r="W64" s="153">
        <v>0</v>
      </c>
      <c r="X64" s="153">
        <v>0</v>
      </c>
      <c r="Y64" s="121">
        <v>0</v>
      </c>
      <c r="Z64" s="121">
        <v>0</v>
      </c>
      <c r="AA64" s="121">
        <v>0</v>
      </c>
      <c r="AB64" s="121">
        <v>0</v>
      </c>
      <c r="AC64" s="121">
        <v>0</v>
      </c>
      <c r="AD64" s="121">
        <v>0</v>
      </c>
      <c r="AE64" s="121">
        <v>0</v>
      </c>
      <c r="AF64" s="121">
        <v>0</v>
      </c>
      <c r="AG64" s="121">
        <f t="shared" si="10"/>
        <v>0</v>
      </c>
    </row>
    <row r="65" spans="1:32" x14ac:dyDescent="0.25">
      <c r="A65" s="47"/>
      <c r="B65" s="195"/>
      <c r="C65" s="195"/>
      <c r="D65" s="195"/>
      <c r="E65" s="195"/>
      <c r="F65" s="195"/>
      <c r="G65" s="195"/>
      <c r="H65" s="195"/>
      <c r="I65" s="195"/>
      <c r="J65" s="195"/>
      <c r="K65" s="195"/>
      <c r="L65" s="196"/>
      <c r="M65" s="196"/>
      <c r="N65" s="197"/>
      <c r="O65" s="197"/>
      <c r="P65" s="197"/>
      <c r="Q65" s="197"/>
      <c r="R65" s="197"/>
      <c r="S65" s="197"/>
      <c r="T65" s="197"/>
      <c r="U65" s="197"/>
      <c r="V65" s="197"/>
      <c r="W65" s="197"/>
      <c r="X65" s="197"/>
    </row>
    <row r="66" spans="1:32" ht="54" customHeight="1" x14ac:dyDescent="0.25">
      <c r="B66" s="309"/>
      <c r="C66" s="309"/>
      <c r="D66" s="309"/>
      <c r="E66" s="309"/>
      <c r="F66" s="309"/>
      <c r="G66" s="309"/>
      <c r="H66" s="309"/>
      <c r="I66" s="309"/>
      <c r="J66" s="44"/>
      <c r="K66" s="44"/>
      <c r="L66" s="46"/>
      <c r="M66" s="46"/>
      <c r="N66" s="46"/>
      <c r="O66" s="46"/>
      <c r="P66" s="46"/>
      <c r="Q66" s="46"/>
      <c r="R66" s="46"/>
      <c r="S66" s="46"/>
      <c r="T66" s="46"/>
      <c r="U66" s="46"/>
      <c r="V66" s="46"/>
      <c r="W66" s="46"/>
      <c r="X66" s="46"/>
      <c r="Y66" s="46"/>
      <c r="Z66" s="46"/>
      <c r="AA66" s="46"/>
      <c r="AB66" s="46"/>
      <c r="AC66" s="46"/>
      <c r="AD66" s="46"/>
      <c r="AE66" s="46"/>
      <c r="AF66" s="46"/>
    </row>
    <row r="68" spans="1:32" ht="50.25" customHeight="1" x14ac:dyDescent="0.25">
      <c r="B68" s="309"/>
      <c r="C68" s="309"/>
      <c r="D68" s="309"/>
      <c r="E68" s="309"/>
      <c r="F68" s="309"/>
      <c r="G68" s="309"/>
      <c r="H68" s="309"/>
      <c r="I68" s="309"/>
      <c r="J68" s="44"/>
      <c r="K68" s="44"/>
    </row>
    <row r="70" spans="1:32" ht="36.75" customHeight="1" x14ac:dyDescent="0.25">
      <c r="B70" s="309"/>
      <c r="C70" s="309"/>
      <c r="D70" s="309"/>
      <c r="E70" s="309"/>
      <c r="F70" s="309"/>
      <c r="G70" s="309"/>
      <c r="H70" s="309"/>
      <c r="I70" s="309"/>
      <c r="J70" s="44"/>
      <c r="K70" s="44"/>
    </row>
    <row r="71" spans="1:32" x14ac:dyDescent="0.25">
      <c r="N71" s="45"/>
    </row>
    <row r="72" spans="1:32" ht="51" customHeight="1" x14ac:dyDescent="0.25">
      <c r="B72" s="309"/>
      <c r="C72" s="309"/>
      <c r="D72" s="309"/>
      <c r="E72" s="309"/>
      <c r="F72" s="309"/>
      <c r="G72" s="309"/>
      <c r="H72" s="309"/>
      <c r="I72" s="309"/>
      <c r="J72" s="44"/>
      <c r="K72" s="44"/>
      <c r="N72" s="45"/>
    </row>
    <row r="73" spans="1:32" ht="32.25" customHeight="1" x14ac:dyDescent="0.25">
      <c r="B73" s="309"/>
      <c r="C73" s="309"/>
      <c r="D73" s="309"/>
      <c r="E73" s="309"/>
      <c r="F73" s="309"/>
      <c r="G73" s="309"/>
      <c r="H73" s="309"/>
      <c r="I73" s="309"/>
      <c r="J73" s="44"/>
      <c r="K73" s="44"/>
    </row>
    <row r="74" spans="1:32" ht="51.75" customHeight="1" x14ac:dyDescent="0.25">
      <c r="B74" s="309"/>
      <c r="C74" s="309"/>
      <c r="D74" s="309"/>
      <c r="E74" s="309"/>
      <c r="F74" s="309"/>
      <c r="G74" s="309"/>
      <c r="H74" s="309"/>
      <c r="I74" s="309"/>
      <c r="J74" s="44"/>
      <c r="K74" s="44"/>
    </row>
    <row r="75" spans="1:32" ht="21.75" customHeight="1" x14ac:dyDescent="0.25">
      <c r="B75" s="310"/>
      <c r="C75" s="310"/>
      <c r="D75" s="310"/>
      <c r="E75" s="310"/>
      <c r="F75" s="310"/>
      <c r="G75" s="310"/>
      <c r="H75" s="310"/>
      <c r="I75" s="310"/>
      <c r="J75" s="43"/>
      <c r="K75" s="43"/>
    </row>
    <row r="76" spans="1:32" ht="23.25" customHeight="1" x14ac:dyDescent="0.25"/>
    <row r="77" spans="1:32" ht="18.75" customHeight="1" x14ac:dyDescent="0.25">
      <c r="B77" s="308"/>
      <c r="C77" s="308"/>
      <c r="D77" s="308"/>
      <c r="E77" s="308"/>
      <c r="F77" s="308"/>
      <c r="G77" s="308"/>
      <c r="H77" s="308"/>
      <c r="I77" s="308"/>
      <c r="J77" s="42"/>
      <c r="K77" s="42"/>
    </row>
  </sheetData>
  <mergeCells count="42">
    <mergeCell ref="A14:AG14"/>
    <mergeCell ref="C20:D21"/>
    <mergeCell ref="A16:AG16"/>
    <mergeCell ref="A15:AG15"/>
    <mergeCell ref="A20:A22"/>
    <mergeCell ref="E20:F21"/>
    <mergeCell ref="A18:AG18"/>
    <mergeCell ref="AF20:AG21"/>
    <mergeCell ref="L20:O20"/>
    <mergeCell ref="B20:B22"/>
    <mergeCell ref="X20:AA20"/>
    <mergeCell ref="X21:Y21"/>
    <mergeCell ref="Z21:AA21"/>
    <mergeCell ref="AB20:AE20"/>
    <mergeCell ref="AB21:AC21"/>
    <mergeCell ref="AD21:AE21"/>
    <mergeCell ref="A4:AG4"/>
    <mergeCell ref="A12:AG12"/>
    <mergeCell ref="A9:AG9"/>
    <mergeCell ref="A11:AG11"/>
    <mergeCell ref="A8:AG8"/>
    <mergeCell ref="A6:AG6"/>
    <mergeCell ref="V21:W21"/>
    <mergeCell ref="L21:M21"/>
    <mergeCell ref="N21:O21"/>
    <mergeCell ref="G20:G22"/>
    <mergeCell ref="H21:I21"/>
    <mergeCell ref="H20:K20"/>
    <mergeCell ref="J21:K21"/>
    <mergeCell ref="P20:S20"/>
    <mergeCell ref="T20:W20"/>
    <mergeCell ref="P21:Q21"/>
    <mergeCell ref="R21:S21"/>
    <mergeCell ref="T21:U21"/>
    <mergeCell ref="B77:I77"/>
    <mergeCell ref="B66:I66"/>
    <mergeCell ref="B68:I68"/>
    <mergeCell ref="B70:I70"/>
    <mergeCell ref="B72:I72"/>
    <mergeCell ref="B73:I73"/>
    <mergeCell ref="B74:I74"/>
    <mergeCell ref="B75:I75"/>
  </mergeCells>
  <pageMargins left="0.39370078740157483" right="0.39370078740157483" top="0.78740157480314965" bottom="0.39370078740157483" header="0.31496062992125984" footer="0.31496062992125984"/>
  <pageSetup paperSize="9" scale="34"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6"/>
  <sheetViews>
    <sheetView view="pageBreakPreview" topLeftCell="E2" zoomScale="85" zoomScaleSheetLayoutView="85" workbookViewId="0">
      <selection activeCell="R29" sqref="R29"/>
    </sheetView>
  </sheetViews>
  <sheetFormatPr defaultRowHeight="15" x14ac:dyDescent="0.25"/>
  <cols>
    <col min="1" max="1" width="6.140625" style="14" customWidth="1"/>
    <col min="2" max="2" width="23.140625" style="14" customWidth="1"/>
    <col min="3" max="3" width="13.85546875" style="14" customWidth="1"/>
    <col min="4" max="4" width="15.140625" style="14" customWidth="1"/>
    <col min="5" max="12" width="7.7109375" style="14" customWidth="1"/>
    <col min="13" max="15" width="10.7109375" style="14" customWidth="1"/>
    <col min="16" max="17" width="13.42578125" style="14" customWidth="1"/>
    <col min="18" max="18" width="17" style="14" customWidth="1"/>
    <col min="19" max="20" width="9.7109375" style="14" customWidth="1"/>
    <col min="21" max="21" width="11.42578125" style="14" customWidth="1"/>
    <col min="22" max="22" width="12.7109375" style="14" customWidth="1"/>
    <col min="23" max="25" width="10.7109375" style="14" customWidth="1"/>
    <col min="26" max="26" width="7.7109375" style="14" customWidth="1"/>
    <col min="27" max="30" width="10.7109375" style="14" customWidth="1"/>
    <col min="31" max="31" width="15.85546875" style="14" customWidth="1"/>
    <col min="32" max="32" width="11.7109375" style="14" customWidth="1"/>
    <col min="33" max="33" width="11.5703125" style="14" customWidth="1"/>
    <col min="34" max="35" width="9.7109375" style="14" customWidth="1"/>
    <col min="36" max="36" width="11.7109375" style="14" customWidth="1"/>
    <col min="37" max="37" width="12" style="14" customWidth="1"/>
    <col min="38" max="38" width="12.28515625" style="14" customWidth="1"/>
    <col min="39" max="41" width="9.7109375" style="14" customWidth="1"/>
    <col min="42" max="42" width="12.42578125" style="14" customWidth="1"/>
    <col min="43" max="43" width="12" style="14" customWidth="1"/>
    <col min="44" max="44" width="14.140625" style="14" customWidth="1"/>
    <col min="45" max="46" width="13.28515625" style="14" customWidth="1"/>
    <col min="47" max="47" width="10.7109375" style="14" customWidth="1"/>
    <col min="48" max="48" width="15.7109375" style="14" customWidth="1"/>
    <col min="49" max="16384" width="9.140625" style="14"/>
  </cols>
  <sheetData>
    <row r="1" spans="1:48" ht="18.75" x14ac:dyDescent="0.25">
      <c r="AV1" s="27" t="s">
        <v>65</v>
      </c>
    </row>
    <row r="2" spans="1:48" ht="18.75" x14ac:dyDescent="0.3">
      <c r="AV2" s="11" t="s">
        <v>7</v>
      </c>
    </row>
    <row r="3" spans="1:48" ht="18.75" x14ac:dyDescent="0.3">
      <c r="AV3" s="11" t="s">
        <v>64</v>
      </c>
    </row>
    <row r="4" spans="1:48" ht="18.75" x14ac:dyDescent="0.3">
      <c r="AV4" s="11"/>
    </row>
    <row r="5" spans="1:48" ht="18.75" customHeight="1" x14ac:dyDescent="0.25">
      <c r="A5" s="203" t="str">
        <f>'1. Общ информация'!A5:C5</f>
        <v>Год раскрытия информации: 2020 год</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row>
    <row r="6" spans="1:48" ht="18.75" x14ac:dyDescent="0.3">
      <c r="AV6" s="11"/>
    </row>
    <row r="7" spans="1:48" ht="18.75" x14ac:dyDescent="0.25">
      <c r="A7" s="207" t="s">
        <v>6</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row>
    <row r="8" spans="1:48" ht="18.75" x14ac:dyDescent="0.25">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row>
    <row r="9" spans="1:48" x14ac:dyDescent="0.25">
      <c r="A9" s="208" t="s">
        <v>459</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row>
    <row r="10" spans="1:48" ht="15.75" x14ac:dyDescent="0.25">
      <c r="A10" s="204" t="s">
        <v>5</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row>
    <row r="11" spans="1:48" ht="18.75" x14ac:dyDescent="0.25">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row>
    <row r="12" spans="1:48" x14ac:dyDescent="0.25">
      <c r="A12" s="208" t="str">
        <f>'1. Общ информация'!A12:C12</f>
        <v xml:space="preserve">           I_1SHK_DGS</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row>
    <row r="13" spans="1:48" ht="15.75" x14ac:dyDescent="0.25">
      <c r="A13" s="204" t="s">
        <v>4</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row>
    <row r="14" spans="1:48" ht="18.75" x14ac:dyDescent="0.25">
      <c r="A14" s="214"/>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row>
    <row r="15" spans="1:48" x14ac:dyDescent="0.25">
      <c r="A15" s="208" t="str">
        <f>'1. Общ информация'!A15:C15</f>
        <v>Строительство ДЭС в  с.Крабозаводское, 7,2  МВт, о. Шикотан</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row>
    <row r="16" spans="1:48" ht="15.75" x14ac:dyDescent="0.25">
      <c r="A16" s="204" t="s">
        <v>3</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row>
    <row r="17" spans="1:48" x14ac:dyDescent="0.25">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row>
    <row r="18" spans="1:48" ht="14.25" customHeight="1" x14ac:dyDescent="0.25">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row>
    <row r="19" spans="1:48" x14ac:dyDescent="0.2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row>
    <row r="20" spans="1:48" x14ac:dyDescent="0.25">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row>
    <row r="21" spans="1:48" x14ac:dyDescent="0.25">
      <c r="A21" s="333" t="s">
        <v>438</v>
      </c>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row>
    <row r="22" spans="1:48" ht="58.5" customHeight="1" x14ac:dyDescent="0.25">
      <c r="A22" s="324" t="s">
        <v>49</v>
      </c>
      <c r="B22" s="335" t="s">
        <v>21</v>
      </c>
      <c r="C22" s="324" t="s">
        <v>48</v>
      </c>
      <c r="D22" s="324" t="s">
        <v>47</v>
      </c>
      <c r="E22" s="338" t="s">
        <v>447</v>
      </c>
      <c r="F22" s="339"/>
      <c r="G22" s="339"/>
      <c r="H22" s="339"/>
      <c r="I22" s="339"/>
      <c r="J22" s="339"/>
      <c r="K22" s="339"/>
      <c r="L22" s="340"/>
      <c r="M22" s="324" t="s">
        <v>46</v>
      </c>
      <c r="N22" s="324" t="s">
        <v>45</v>
      </c>
      <c r="O22" s="324" t="s">
        <v>44</v>
      </c>
      <c r="P22" s="319" t="s">
        <v>231</v>
      </c>
      <c r="Q22" s="319" t="s">
        <v>43</v>
      </c>
      <c r="R22" s="319" t="s">
        <v>42</v>
      </c>
      <c r="S22" s="319" t="s">
        <v>41</v>
      </c>
      <c r="T22" s="319"/>
      <c r="U22" s="341" t="s">
        <v>40</v>
      </c>
      <c r="V22" s="341" t="s">
        <v>39</v>
      </c>
      <c r="W22" s="319" t="s">
        <v>38</v>
      </c>
      <c r="X22" s="319" t="s">
        <v>37</v>
      </c>
      <c r="Y22" s="319" t="s">
        <v>36</v>
      </c>
      <c r="Z22" s="326" t="s">
        <v>35</v>
      </c>
      <c r="AA22" s="319" t="s">
        <v>34</v>
      </c>
      <c r="AB22" s="319" t="s">
        <v>33</v>
      </c>
      <c r="AC22" s="319" t="s">
        <v>32</v>
      </c>
      <c r="AD22" s="319" t="s">
        <v>31</v>
      </c>
      <c r="AE22" s="319" t="s">
        <v>30</v>
      </c>
      <c r="AF22" s="319" t="s">
        <v>29</v>
      </c>
      <c r="AG22" s="319"/>
      <c r="AH22" s="319"/>
      <c r="AI22" s="319"/>
      <c r="AJ22" s="319"/>
      <c r="AK22" s="319"/>
      <c r="AL22" s="319" t="s">
        <v>28</v>
      </c>
      <c r="AM22" s="319"/>
      <c r="AN22" s="319"/>
      <c r="AO22" s="319"/>
      <c r="AP22" s="319" t="s">
        <v>27</v>
      </c>
      <c r="AQ22" s="319"/>
      <c r="AR22" s="319" t="s">
        <v>26</v>
      </c>
      <c r="AS22" s="319" t="s">
        <v>25</v>
      </c>
      <c r="AT22" s="319" t="s">
        <v>24</v>
      </c>
      <c r="AU22" s="319" t="s">
        <v>23</v>
      </c>
      <c r="AV22" s="327" t="s">
        <v>22</v>
      </c>
    </row>
    <row r="23" spans="1:48" ht="64.5" customHeight="1" x14ac:dyDescent="0.25">
      <c r="A23" s="334"/>
      <c r="B23" s="336"/>
      <c r="C23" s="334"/>
      <c r="D23" s="334"/>
      <c r="E23" s="329" t="s">
        <v>20</v>
      </c>
      <c r="F23" s="320" t="s">
        <v>125</v>
      </c>
      <c r="G23" s="320" t="s">
        <v>124</v>
      </c>
      <c r="H23" s="320" t="s">
        <v>123</v>
      </c>
      <c r="I23" s="322" t="s">
        <v>371</v>
      </c>
      <c r="J23" s="322" t="s">
        <v>372</v>
      </c>
      <c r="K23" s="322" t="s">
        <v>373</v>
      </c>
      <c r="L23" s="320" t="s">
        <v>73</v>
      </c>
      <c r="M23" s="334"/>
      <c r="N23" s="334"/>
      <c r="O23" s="334"/>
      <c r="P23" s="319"/>
      <c r="Q23" s="319"/>
      <c r="R23" s="319"/>
      <c r="S23" s="331" t="s">
        <v>1</v>
      </c>
      <c r="T23" s="331" t="s">
        <v>8</v>
      </c>
      <c r="U23" s="341"/>
      <c r="V23" s="341"/>
      <c r="W23" s="319"/>
      <c r="X23" s="319"/>
      <c r="Y23" s="319"/>
      <c r="Z23" s="319"/>
      <c r="AA23" s="319"/>
      <c r="AB23" s="319"/>
      <c r="AC23" s="319"/>
      <c r="AD23" s="319"/>
      <c r="AE23" s="319"/>
      <c r="AF23" s="319" t="s">
        <v>19</v>
      </c>
      <c r="AG23" s="319"/>
      <c r="AH23" s="319" t="s">
        <v>18</v>
      </c>
      <c r="AI23" s="319"/>
      <c r="AJ23" s="324" t="s">
        <v>17</v>
      </c>
      <c r="AK23" s="324" t="s">
        <v>16</v>
      </c>
      <c r="AL23" s="324" t="s">
        <v>15</v>
      </c>
      <c r="AM23" s="324" t="s">
        <v>14</v>
      </c>
      <c r="AN23" s="324" t="s">
        <v>13</v>
      </c>
      <c r="AO23" s="324" t="s">
        <v>12</v>
      </c>
      <c r="AP23" s="324" t="s">
        <v>11</v>
      </c>
      <c r="AQ23" s="342" t="s">
        <v>8</v>
      </c>
      <c r="AR23" s="319"/>
      <c r="AS23" s="319"/>
      <c r="AT23" s="319"/>
      <c r="AU23" s="319"/>
      <c r="AV23" s="328"/>
    </row>
    <row r="24" spans="1:48" ht="96.75" customHeight="1" x14ac:dyDescent="0.25">
      <c r="A24" s="325"/>
      <c r="B24" s="337"/>
      <c r="C24" s="325"/>
      <c r="D24" s="325"/>
      <c r="E24" s="330"/>
      <c r="F24" s="321"/>
      <c r="G24" s="321"/>
      <c r="H24" s="321"/>
      <c r="I24" s="323"/>
      <c r="J24" s="323"/>
      <c r="K24" s="323"/>
      <c r="L24" s="321"/>
      <c r="M24" s="325"/>
      <c r="N24" s="325"/>
      <c r="O24" s="325"/>
      <c r="P24" s="319"/>
      <c r="Q24" s="319"/>
      <c r="R24" s="319"/>
      <c r="S24" s="332"/>
      <c r="T24" s="332"/>
      <c r="U24" s="341"/>
      <c r="V24" s="341"/>
      <c r="W24" s="319"/>
      <c r="X24" s="319"/>
      <c r="Y24" s="319"/>
      <c r="Z24" s="319"/>
      <c r="AA24" s="319"/>
      <c r="AB24" s="319"/>
      <c r="AC24" s="319"/>
      <c r="AD24" s="319"/>
      <c r="AE24" s="319"/>
      <c r="AF24" s="76" t="s">
        <v>10</v>
      </c>
      <c r="AG24" s="76" t="s">
        <v>9</v>
      </c>
      <c r="AH24" s="77" t="s">
        <v>1</v>
      </c>
      <c r="AI24" s="77" t="s">
        <v>8</v>
      </c>
      <c r="AJ24" s="325"/>
      <c r="AK24" s="325"/>
      <c r="AL24" s="325"/>
      <c r="AM24" s="325"/>
      <c r="AN24" s="325"/>
      <c r="AO24" s="325"/>
      <c r="AP24" s="325"/>
      <c r="AQ24" s="343"/>
      <c r="AR24" s="319"/>
      <c r="AS24" s="319"/>
      <c r="AT24" s="319"/>
      <c r="AU24" s="319"/>
      <c r="AV24" s="328"/>
    </row>
    <row r="25" spans="1:48" s="15" customFormat="1" ht="11.25" x14ac:dyDescent="0.2">
      <c r="A25" s="16">
        <v>1</v>
      </c>
      <c r="B25" s="16">
        <v>2</v>
      </c>
      <c r="C25" s="16">
        <v>4</v>
      </c>
      <c r="D25" s="16">
        <v>5</v>
      </c>
      <c r="E25" s="16">
        <v>6</v>
      </c>
      <c r="F25" s="16">
        <f>E25+1</f>
        <v>7</v>
      </c>
      <c r="G25" s="16">
        <f t="shared" ref="G25:H25" si="0">F25+1</f>
        <v>8</v>
      </c>
      <c r="H25" s="16">
        <f t="shared" si="0"/>
        <v>9</v>
      </c>
      <c r="I25" s="16">
        <f t="shared" ref="I25" si="1">H25+1</f>
        <v>10</v>
      </c>
      <c r="J25" s="16">
        <f t="shared" ref="J25" si="2">I25+1</f>
        <v>11</v>
      </c>
      <c r="K25" s="16">
        <f t="shared" ref="K25" si="3">J25+1</f>
        <v>12</v>
      </c>
      <c r="L25" s="16">
        <f t="shared" ref="L25" si="4">K25+1</f>
        <v>13</v>
      </c>
      <c r="M25" s="16">
        <f t="shared" ref="M25" si="5">L25+1</f>
        <v>14</v>
      </c>
      <c r="N25" s="16">
        <f t="shared" ref="N25" si="6">M25+1</f>
        <v>15</v>
      </c>
      <c r="O25" s="16">
        <f t="shared" ref="O25" si="7">N25+1</f>
        <v>16</v>
      </c>
      <c r="P25" s="16">
        <f t="shared" ref="P25" si="8">O25+1</f>
        <v>17</v>
      </c>
      <c r="Q25" s="16">
        <f t="shared" ref="Q25" si="9">P25+1</f>
        <v>18</v>
      </c>
      <c r="R25" s="16">
        <f t="shared" ref="R25" si="10">Q25+1</f>
        <v>19</v>
      </c>
      <c r="S25" s="16">
        <f t="shared" ref="S25" si="11">R25+1</f>
        <v>20</v>
      </c>
      <c r="T25" s="16">
        <f t="shared" ref="T25" si="12">S25+1</f>
        <v>21</v>
      </c>
      <c r="U25" s="16">
        <f t="shared" ref="U25" si="13">T25+1</f>
        <v>22</v>
      </c>
      <c r="V25" s="16">
        <f t="shared" ref="V25" si="14">U25+1</f>
        <v>23</v>
      </c>
      <c r="W25" s="16">
        <f t="shared" ref="W25" si="15">V25+1</f>
        <v>24</v>
      </c>
      <c r="X25" s="16">
        <f t="shared" ref="X25" si="16">W25+1</f>
        <v>25</v>
      </c>
      <c r="Y25" s="16">
        <f t="shared" ref="Y25" si="17">X25+1</f>
        <v>26</v>
      </c>
      <c r="Z25" s="16">
        <f t="shared" ref="Z25" si="18">Y25+1</f>
        <v>27</v>
      </c>
      <c r="AA25" s="16">
        <f t="shared" ref="AA25" si="19">Z25+1</f>
        <v>28</v>
      </c>
      <c r="AB25" s="16">
        <f t="shared" ref="AB25" si="20">AA25+1</f>
        <v>29</v>
      </c>
      <c r="AC25" s="16">
        <f t="shared" ref="AC25" si="21">AB25+1</f>
        <v>30</v>
      </c>
      <c r="AD25" s="16">
        <f t="shared" ref="AD25" si="22">AC25+1</f>
        <v>31</v>
      </c>
      <c r="AE25" s="16">
        <f t="shared" ref="AE25" si="23">AD25+1</f>
        <v>32</v>
      </c>
      <c r="AF25" s="16">
        <f t="shared" ref="AF25" si="24">AE25+1</f>
        <v>33</v>
      </c>
      <c r="AG25" s="16">
        <f t="shared" ref="AG25" si="25">AF25+1</f>
        <v>34</v>
      </c>
      <c r="AH25" s="16">
        <f t="shared" ref="AH25" si="26">AG25+1</f>
        <v>35</v>
      </c>
      <c r="AI25" s="16">
        <f t="shared" ref="AI25" si="27">AH25+1</f>
        <v>36</v>
      </c>
      <c r="AJ25" s="16">
        <f t="shared" ref="AJ25" si="28">AI25+1</f>
        <v>37</v>
      </c>
      <c r="AK25" s="16">
        <f t="shared" ref="AK25" si="29">AJ25+1</f>
        <v>38</v>
      </c>
      <c r="AL25" s="16">
        <f t="shared" ref="AL25" si="30">AK25+1</f>
        <v>39</v>
      </c>
      <c r="AM25" s="16">
        <f t="shared" ref="AM25" si="31">AL25+1</f>
        <v>40</v>
      </c>
      <c r="AN25" s="16">
        <f t="shared" ref="AN25" si="32">AM25+1</f>
        <v>41</v>
      </c>
      <c r="AO25" s="16">
        <f t="shared" ref="AO25" si="33">AN25+1</f>
        <v>42</v>
      </c>
      <c r="AP25" s="16">
        <f t="shared" ref="AP25" si="34">AO25+1</f>
        <v>43</v>
      </c>
      <c r="AQ25" s="16">
        <f t="shared" ref="AQ25" si="35">AP25+1</f>
        <v>44</v>
      </c>
      <c r="AR25" s="16">
        <f t="shared" ref="AR25" si="36">AQ25+1</f>
        <v>45</v>
      </c>
      <c r="AS25" s="16">
        <f t="shared" ref="AS25" si="37">AR25+1</f>
        <v>46</v>
      </c>
      <c r="AT25" s="16">
        <f t="shared" ref="AT25" si="38">AS25+1</f>
        <v>47</v>
      </c>
      <c r="AU25" s="16">
        <f t="shared" ref="AU25" si="39">AT25+1</f>
        <v>48</v>
      </c>
      <c r="AV25" s="16">
        <f t="shared" ref="AV25" si="40">AU25+1</f>
        <v>49</v>
      </c>
    </row>
    <row r="26" spans="1:48" s="15" customFormat="1" ht="11.25" x14ac:dyDescent="0.2">
      <c r="A26" s="99" t="s">
        <v>460</v>
      </c>
      <c r="B26" s="100" t="s">
        <v>460</v>
      </c>
      <c r="C26" s="100" t="s">
        <v>460</v>
      </c>
      <c r="D26" s="99" t="s">
        <v>460</v>
      </c>
      <c r="E26" s="99" t="s">
        <v>460</v>
      </c>
      <c r="F26" s="99" t="s">
        <v>460</v>
      </c>
      <c r="G26" s="99" t="s">
        <v>460</v>
      </c>
      <c r="H26" s="99" t="s">
        <v>460</v>
      </c>
      <c r="I26" s="99" t="s">
        <v>460</v>
      </c>
      <c r="J26" s="99" t="s">
        <v>460</v>
      </c>
      <c r="K26" s="99" t="s">
        <v>460</v>
      </c>
      <c r="L26" s="99" t="s">
        <v>460</v>
      </c>
      <c r="M26" s="100" t="s">
        <v>460</v>
      </c>
      <c r="N26" s="100" t="s">
        <v>460</v>
      </c>
      <c r="O26" s="100" t="s">
        <v>460</v>
      </c>
      <c r="P26" s="101" t="s">
        <v>460</v>
      </c>
      <c r="Q26" s="100" t="s">
        <v>460</v>
      </c>
      <c r="R26" s="101" t="s">
        <v>460</v>
      </c>
      <c r="S26" s="100" t="s">
        <v>460</v>
      </c>
      <c r="T26" s="100" t="s">
        <v>460</v>
      </c>
      <c r="U26" s="99" t="s">
        <v>460</v>
      </c>
      <c r="V26" s="99" t="s">
        <v>460</v>
      </c>
      <c r="W26" s="100" t="s">
        <v>460</v>
      </c>
      <c r="X26" s="101" t="s">
        <v>460</v>
      </c>
      <c r="Y26" s="100" t="s">
        <v>460</v>
      </c>
      <c r="Z26" s="102" t="s">
        <v>460</v>
      </c>
      <c r="AA26" s="101" t="s">
        <v>460</v>
      </c>
      <c r="AB26" s="101" t="s">
        <v>460</v>
      </c>
      <c r="AC26" s="101" t="s">
        <v>460</v>
      </c>
      <c r="AD26" s="101" t="s">
        <v>460</v>
      </c>
      <c r="AE26" s="101" t="s">
        <v>460</v>
      </c>
      <c r="AF26" s="99" t="s">
        <v>460</v>
      </c>
      <c r="AG26" s="100" t="s">
        <v>460</v>
      </c>
      <c r="AH26" s="102" t="s">
        <v>460</v>
      </c>
      <c r="AI26" s="102" t="s">
        <v>460</v>
      </c>
      <c r="AJ26" s="102" t="s">
        <v>460</v>
      </c>
      <c r="AK26" s="102" t="s">
        <v>460</v>
      </c>
      <c r="AL26" s="100" t="s">
        <v>460</v>
      </c>
      <c r="AM26" s="100" t="s">
        <v>460</v>
      </c>
      <c r="AN26" s="102" t="s">
        <v>460</v>
      </c>
      <c r="AO26" s="100" t="s">
        <v>460</v>
      </c>
      <c r="AP26" s="102" t="s">
        <v>460</v>
      </c>
      <c r="AQ26" s="102" t="s">
        <v>460</v>
      </c>
      <c r="AR26" s="102" t="s">
        <v>460</v>
      </c>
      <c r="AS26" s="102" t="s">
        <v>460</v>
      </c>
      <c r="AT26" s="102" t="s">
        <v>460</v>
      </c>
      <c r="AU26" s="100" t="s">
        <v>460</v>
      </c>
      <c r="AV26" s="100" t="s">
        <v>460</v>
      </c>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9"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70"/>
  <sheetViews>
    <sheetView tabSelected="1" view="pageBreakPreview" topLeftCell="A12" zoomScale="90" zoomScaleNormal="90" zoomScaleSheetLayoutView="90" workbookViewId="0">
      <selection activeCell="B27" sqref="B27"/>
    </sheetView>
  </sheetViews>
  <sheetFormatPr defaultRowHeight="15.75" x14ac:dyDescent="0.25"/>
  <cols>
    <col min="1" max="1" width="67.140625" style="124" customWidth="1"/>
    <col min="2" max="2" width="66.140625" style="124" customWidth="1"/>
    <col min="3" max="256" width="9.140625" style="41"/>
    <col min="257" max="258" width="66.140625" style="41" customWidth="1"/>
    <col min="259" max="512" width="9.140625" style="41"/>
    <col min="513" max="514" width="66.140625" style="41" customWidth="1"/>
    <col min="515" max="768" width="9.140625" style="41"/>
    <col min="769" max="770" width="66.140625" style="41" customWidth="1"/>
    <col min="771" max="1024" width="9.140625" style="41"/>
    <col min="1025" max="1026" width="66.140625" style="41" customWidth="1"/>
    <col min="1027" max="1280" width="9.140625" style="41"/>
    <col min="1281" max="1282" width="66.140625" style="41" customWidth="1"/>
    <col min="1283" max="1536" width="9.140625" style="41"/>
    <col min="1537" max="1538" width="66.140625" style="41" customWidth="1"/>
    <col min="1539" max="1792" width="9.140625" style="41"/>
    <col min="1793" max="1794" width="66.140625" style="41" customWidth="1"/>
    <col min="1795" max="2048" width="9.140625" style="41"/>
    <col min="2049" max="2050" width="66.140625" style="41" customWidth="1"/>
    <col min="2051" max="2304" width="9.140625" style="41"/>
    <col min="2305" max="2306" width="66.140625" style="41" customWidth="1"/>
    <col min="2307" max="2560" width="9.140625" style="41"/>
    <col min="2561" max="2562" width="66.140625" style="41" customWidth="1"/>
    <col min="2563" max="2816" width="9.140625" style="41"/>
    <col min="2817" max="2818" width="66.140625" style="41" customWidth="1"/>
    <col min="2819" max="3072" width="9.140625" style="41"/>
    <col min="3073" max="3074" width="66.140625" style="41" customWidth="1"/>
    <col min="3075" max="3328" width="9.140625" style="41"/>
    <col min="3329" max="3330" width="66.140625" style="41" customWidth="1"/>
    <col min="3331" max="3584" width="9.140625" style="41"/>
    <col min="3585" max="3586" width="66.140625" style="41" customWidth="1"/>
    <col min="3587" max="3840" width="9.140625" style="41"/>
    <col min="3841" max="3842" width="66.140625" style="41" customWidth="1"/>
    <col min="3843" max="4096" width="9.140625" style="41"/>
    <col min="4097" max="4098" width="66.140625" style="41" customWidth="1"/>
    <col min="4099" max="4352" width="9.140625" style="41"/>
    <col min="4353" max="4354" width="66.140625" style="41" customWidth="1"/>
    <col min="4355" max="4608" width="9.140625" style="41"/>
    <col min="4609" max="4610" width="66.140625" style="41" customWidth="1"/>
    <col min="4611" max="4864" width="9.140625" style="41"/>
    <col min="4865" max="4866" width="66.140625" style="41" customWidth="1"/>
    <col min="4867" max="5120" width="9.140625" style="41"/>
    <col min="5121" max="5122" width="66.140625" style="41" customWidth="1"/>
    <col min="5123" max="5376" width="9.140625" style="41"/>
    <col min="5377" max="5378" width="66.140625" style="41" customWidth="1"/>
    <col min="5379" max="5632" width="9.140625" style="41"/>
    <col min="5633" max="5634" width="66.140625" style="41" customWidth="1"/>
    <col min="5635" max="5888" width="9.140625" style="41"/>
    <col min="5889" max="5890" width="66.140625" style="41" customWidth="1"/>
    <col min="5891" max="6144" width="9.140625" style="41"/>
    <col min="6145" max="6146" width="66.140625" style="41" customWidth="1"/>
    <col min="6147" max="6400" width="9.140625" style="41"/>
    <col min="6401" max="6402" width="66.140625" style="41" customWidth="1"/>
    <col min="6403" max="6656" width="9.140625" style="41"/>
    <col min="6657" max="6658" width="66.140625" style="41" customWidth="1"/>
    <col min="6659" max="6912" width="9.140625" style="41"/>
    <col min="6913" max="6914" width="66.140625" style="41" customWidth="1"/>
    <col min="6915" max="7168" width="9.140625" style="41"/>
    <col min="7169" max="7170" width="66.140625" style="41" customWidth="1"/>
    <col min="7171" max="7424" width="9.140625" style="41"/>
    <col min="7425" max="7426" width="66.140625" style="41" customWidth="1"/>
    <col min="7427" max="7680" width="9.140625" style="41"/>
    <col min="7681" max="7682" width="66.140625" style="41" customWidth="1"/>
    <col min="7683" max="7936" width="9.140625" style="41"/>
    <col min="7937" max="7938" width="66.140625" style="41" customWidth="1"/>
    <col min="7939" max="8192" width="9.140625" style="41"/>
    <col min="8193" max="8194" width="66.140625" style="41" customWidth="1"/>
    <col min="8195" max="8448" width="9.140625" style="41"/>
    <col min="8449" max="8450" width="66.140625" style="41" customWidth="1"/>
    <col min="8451" max="8704" width="9.140625" style="41"/>
    <col min="8705" max="8706" width="66.140625" style="41" customWidth="1"/>
    <col min="8707" max="8960" width="9.140625" style="41"/>
    <col min="8961" max="8962" width="66.140625" style="41" customWidth="1"/>
    <col min="8963" max="9216" width="9.140625" style="41"/>
    <col min="9217" max="9218" width="66.140625" style="41" customWidth="1"/>
    <col min="9219" max="9472" width="9.140625" style="41"/>
    <col min="9473" max="9474" width="66.140625" style="41" customWidth="1"/>
    <col min="9475" max="9728" width="9.140625" style="41"/>
    <col min="9729" max="9730" width="66.140625" style="41" customWidth="1"/>
    <col min="9731" max="9984" width="9.140625" style="41"/>
    <col min="9985" max="9986" width="66.140625" style="41" customWidth="1"/>
    <col min="9987" max="10240" width="9.140625" style="41"/>
    <col min="10241" max="10242" width="66.140625" style="41" customWidth="1"/>
    <col min="10243" max="10496" width="9.140625" style="41"/>
    <col min="10497" max="10498" width="66.140625" style="41" customWidth="1"/>
    <col min="10499" max="10752" width="9.140625" style="41"/>
    <col min="10753" max="10754" width="66.140625" style="41" customWidth="1"/>
    <col min="10755" max="11008" width="9.140625" style="41"/>
    <col min="11009" max="11010" width="66.140625" style="41" customWidth="1"/>
    <col min="11011" max="11264" width="9.140625" style="41"/>
    <col min="11265" max="11266" width="66.140625" style="41" customWidth="1"/>
    <col min="11267" max="11520" width="9.140625" style="41"/>
    <col min="11521" max="11522" width="66.140625" style="41" customWidth="1"/>
    <col min="11523" max="11776" width="9.140625" style="41"/>
    <col min="11777" max="11778" width="66.140625" style="41" customWidth="1"/>
    <col min="11779" max="12032" width="9.140625" style="41"/>
    <col min="12033" max="12034" width="66.140625" style="41" customWidth="1"/>
    <col min="12035" max="12288" width="9.140625" style="41"/>
    <col min="12289" max="12290" width="66.140625" style="41" customWidth="1"/>
    <col min="12291" max="12544" width="9.140625" style="41"/>
    <col min="12545" max="12546" width="66.140625" style="41" customWidth="1"/>
    <col min="12547" max="12800" width="9.140625" style="41"/>
    <col min="12801" max="12802" width="66.140625" style="41" customWidth="1"/>
    <col min="12803" max="13056" width="9.140625" style="41"/>
    <col min="13057" max="13058" width="66.140625" style="41" customWidth="1"/>
    <col min="13059" max="13312" width="9.140625" style="41"/>
    <col min="13313" max="13314" width="66.140625" style="41" customWidth="1"/>
    <col min="13315" max="13568" width="9.140625" style="41"/>
    <col min="13569" max="13570" width="66.140625" style="41" customWidth="1"/>
    <col min="13571" max="13824" width="9.140625" style="41"/>
    <col min="13825" max="13826" width="66.140625" style="41" customWidth="1"/>
    <col min="13827" max="14080" width="9.140625" style="41"/>
    <col min="14081" max="14082" width="66.140625" style="41" customWidth="1"/>
    <col min="14083" max="14336" width="9.140625" style="41"/>
    <col min="14337" max="14338" width="66.140625" style="41" customWidth="1"/>
    <col min="14339" max="14592" width="9.140625" style="41"/>
    <col min="14593" max="14594" width="66.140625" style="41" customWidth="1"/>
    <col min="14595" max="14848" width="9.140625" style="41"/>
    <col min="14849" max="14850" width="66.140625" style="41" customWidth="1"/>
    <col min="14851" max="15104" width="9.140625" style="41"/>
    <col min="15105" max="15106" width="66.140625" style="41" customWidth="1"/>
    <col min="15107" max="15360" width="9.140625" style="41"/>
    <col min="15361" max="15362" width="66.140625" style="41" customWidth="1"/>
    <col min="15363" max="15616" width="9.140625" style="41"/>
    <col min="15617" max="15618" width="66.140625" style="41" customWidth="1"/>
    <col min="15619" max="15872" width="9.140625" style="41"/>
    <col min="15873" max="15874" width="66.140625" style="41" customWidth="1"/>
    <col min="15875" max="16128" width="9.140625" style="41"/>
    <col min="16129" max="16130" width="66.140625" style="41" customWidth="1"/>
    <col min="16131" max="16384" width="9.140625" style="41"/>
  </cols>
  <sheetData>
    <row r="1" spans="1:8" ht="18.75" x14ac:dyDescent="0.25">
      <c r="B1" s="27" t="s">
        <v>65</v>
      </c>
    </row>
    <row r="2" spans="1:8" ht="18.75" x14ac:dyDescent="0.3">
      <c r="B2" s="11" t="s">
        <v>7</v>
      </c>
    </row>
    <row r="3" spans="1:8" ht="18.75" x14ac:dyDescent="0.3">
      <c r="B3" s="11" t="s">
        <v>454</v>
      </c>
    </row>
    <row r="4" spans="1:8" x14ac:dyDescent="0.25">
      <c r="B4" s="32"/>
    </row>
    <row r="5" spans="1:8" ht="18.75" x14ac:dyDescent="0.3">
      <c r="A5" s="349" t="str">
        <f>'1. Общ информация'!A5:C5</f>
        <v>Год раскрытия информации: 2020 год</v>
      </c>
      <c r="B5" s="349"/>
      <c r="C5" s="125"/>
      <c r="D5" s="125"/>
      <c r="E5" s="125"/>
      <c r="F5" s="125"/>
      <c r="G5" s="125"/>
      <c r="H5" s="125"/>
    </row>
    <row r="6" spans="1:8" ht="18.75" x14ac:dyDescent="0.3">
      <c r="A6" s="126"/>
      <c r="B6" s="126"/>
      <c r="C6" s="126"/>
      <c r="D6" s="126"/>
      <c r="E6" s="126"/>
      <c r="F6" s="126"/>
      <c r="G6" s="126"/>
      <c r="H6" s="126"/>
    </row>
    <row r="7" spans="1:8" ht="18.75" x14ac:dyDescent="0.25">
      <c r="A7" s="207" t="s">
        <v>6</v>
      </c>
      <c r="B7" s="207"/>
      <c r="C7" s="9"/>
      <c r="D7" s="9"/>
      <c r="E7" s="9"/>
      <c r="F7" s="9"/>
      <c r="G7" s="9"/>
      <c r="H7" s="9"/>
    </row>
    <row r="8" spans="1:8" ht="18.75" x14ac:dyDescent="0.25">
      <c r="A8" s="9"/>
      <c r="B8" s="9"/>
      <c r="C8" s="9"/>
      <c r="D8" s="9"/>
      <c r="E8" s="9"/>
      <c r="F8" s="9"/>
      <c r="G8" s="9"/>
      <c r="H8" s="9"/>
    </row>
    <row r="9" spans="1:8" x14ac:dyDescent="0.25">
      <c r="A9" s="208" t="s">
        <v>459</v>
      </c>
      <c r="B9" s="208"/>
      <c r="C9" s="6"/>
      <c r="D9" s="6"/>
      <c r="E9" s="6"/>
      <c r="F9" s="6"/>
      <c r="G9" s="6"/>
      <c r="H9" s="6"/>
    </row>
    <row r="10" spans="1:8" x14ac:dyDescent="0.25">
      <c r="A10" s="204" t="s">
        <v>5</v>
      </c>
      <c r="B10" s="204"/>
      <c r="C10" s="4"/>
      <c r="D10" s="4"/>
      <c r="E10" s="4"/>
      <c r="F10" s="4"/>
      <c r="G10" s="4"/>
      <c r="H10" s="4"/>
    </row>
    <row r="11" spans="1:8" ht="18.75" x14ac:dyDescent="0.25">
      <c r="A11" s="9"/>
      <c r="B11" s="9"/>
      <c r="C11" s="9"/>
      <c r="D11" s="9"/>
      <c r="E11" s="9"/>
      <c r="F11" s="9"/>
      <c r="G11" s="9"/>
      <c r="H11" s="9"/>
    </row>
    <row r="12" spans="1:8" ht="30.75" customHeight="1" x14ac:dyDescent="0.25">
      <c r="A12" s="208" t="str">
        <f>'1. Общ информация'!A12:C12</f>
        <v xml:space="preserve">           I_1SHK_DGS</v>
      </c>
      <c r="B12" s="208"/>
      <c r="C12" s="6"/>
      <c r="D12" s="6"/>
      <c r="E12" s="6"/>
      <c r="F12" s="6"/>
      <c r="G12" s="6"/>
      <c r="H12" s="6"/>
    </row>
    <row r="13" spans="1:8" x14ac:dyDescent="0.25">
      <c r="A13" s="204" t="s">
        <v>4</v>
      </c>
      <c r="B13" s="204"/>
      <c r="C13" s="4"/>
      <c r="D13" s="4"/>
      <c r="E13" s="4"/>
      <c r="F13" s="4"/>
      <c r="G13" s="4"/>
      <c r="H13" s="4"/>
    </row>
    <row r="14" spans="1:8" ht="18.75" x14ac:dyDescent="0.25">
      <c r="A14" s="8"/>
      <c r="B14" s="8"/>
      <c r="C14" s="8"/>
      <c r="D14" s="8"/>
      <c r="E14" s="8"/>
      <c r="F14" s="8"/>
      <c r="G14" s="8"/>
      <c r="H14" s="8"/>
    </row>
    <row r="15" spans="1:8" x14ac:dyDescent="0.25">
      <c r="A15" s="208" t="str">
        <f>'1. Общ информация'!A15:C15</f>
        <v>Строительство ДЭС в  с.Крабозаводское, 7,2  МВт, о. Шикотан</v>
      </c>
      <c r="B15" s="208"/>
      <c r="C15" s="6"/>
      <c r="D15" s="6"/>
      <c r="E15" s="6"/>
      <c r="F15" s="6"/>
      <c r="G15" s="6"/>
      <c r="H15" s="6"/>
    </row>
    <row r="16" spans="1:8" x14ac:dyDescent="0.25">
      <c r="A16" s="204" t="s">
        <v>3</v>
      </c>
      <c r="B16" s="204"/>
      <c r="C16" s="4"/>
      <c r="D16" s="4"/>
      <c r="E16" s="4"/>
      <c r="F16" s="4"/>
      <c r="G16" s="4"/>
      <c r="H16" s="4"/>
    </row>
    <row r="17" spans="1:2" x14ac:dyDescent="0.25">
      <c r="B17" s="127"/>
    </row>
    <row r="18" spans="1:2" ht="33.75" customHeight="1" x14ac:dyDescent="0.25">
      <c r="A18" s="347" t="s">
        <v>439</v>
      </c>
      <c r="B18" s="348"/>
    </row>
    <row r="19" spans="1:2" x14ac:dyDescent="0.25">
      <c r="B19" s="32"/>
    </row>
    <row r="20" spans="1:2" ht="16.5" thickBot="1" x14ac:dyDescent="0.3">
      <c r="B20" s="128"/>
    </row>
    <row r="21" spans="1:2" ht="16.5" thickBot="1" x14ac:dyDescent="0.3">
      <c r="A21" s="129" t="s">
        <v>326</v>
      </c>
      <c r="B21" s="130" t="s">
        <v>509</v>
      </c>
    </row>
    <row r="22" spans="1:2" ht="30.75" thickBot="1" x14ac:dyDescent="0.3">
      <c r="A22" s="129" t="s">
        <v>327</v>
      </c>
      <c r="B22" s="130" t="s">
        <v>489</v>
      </c>
    </row>
    <row r="23" spans="1:2" ht="16.5" thickBot="1" x14ac:dyDescent="0.3">
      <c r="A23" s="129" t="s">
        <v>310</v>
      </c>
      <c r="B23" s="131" t="s">
        <v>475</v>
      </c>
    </row>
    <row r="24" spans="1:2" ht="16.5" thickBot="1" x14ac:dyDescent="0.3">
      <c r="A24" s="129" t="s">
        <v>328</v>
      </c>
      <c r="B24" s="131" t="s">
        <v>491</v>
      </c>
    </row>
    <row r="25" spans="1:2" ht="16.5" thickBot="1" x14ac:dyDescent="0.3">
      <c r="A25" s="132" t="s">
        <v>329</v>
      </c>
      <c r="B25" s="130" t="s">
        <v>552</v>
      </c>
    </row>
    <row r="26" spans="1:2" ht="16.5" thickBot="1" x14ac:dyDescent="0.3">
      <c r="A26" s="133" t="s">
        <v>330</v>
      </c>
      <c r="B26" s="134" t="s">
        <v>556</v>
      </c>
    </row>
    <row r="27" spans="1:2" ht="16.5" thickBot="1" x14ac:dyDescent="0.3">
      <c r="A27" s="135" t="s">
        <v>551</v>
      </c>
      <c r="B27" s="198">
        <f>'6.2. График реализации проекта'!D24</f>
        <v>904.93403499999999</v>
      </c>
    </row>
    <row r="28" spans="1:2" ht="16.5" thickBot="1" x14ac:dyDescent="0.3">
      <c r="A28" s="136" t="s">
        <v>331</v>
      </c>
      <c r="B28" s="137" t="str">
        <f>'1. Общ информация'!C35</f>
        <v xml:space="preserve">есть. Заключение №65-1-0817-20 от 08.06.2020 г. </v>
      </c>
    </row>
    <row r="29" spans="1:2" ht="29.25" thickBot="1" x14ac:dyDescent="0.3">
      <c r="A29" s="161" t="s">
        <v>332</v>
      </c>
      <c r="B29" s="187">
        <f>B30</f>
        <v>687.12693999999999</v>
      </c>
    </row>
    <row r="30" spans="1:2" ht="29.25" thickBot="1" x14ac:dyDescent="0.3">
      <c r="A30" s="161" t="s">
        <v>333</v>
      </c>
      <c r="B30" s="187">
        <f>B39+B45+B50+B55+B34+B63+B68+B73+B78+B82+B92+B97+B103+B108+B112+B115+B120+B125</f>
        <v>687.12693999999999</v>
      </c>
    </row>
    <row r="31" spans="1:2" ht="16.5" thickBot="1" x14ac:dyDescent="0.3">
      <c r="A31" s="162" t="s">
        <v>334</v>
      </c>
      <c r="B31" s="188"/>
    </row>
    <row r="32" spans="1:2" ht="29.25" thickBot="1" x14ac:dyDescent="0.3">
      <c r="A32" s="161" t="s">
        <v>335</v>
      </c>
      <c r="B32" s="188">
        <v>0</v>
      </c>
    </row>
    <row r="33" spans="1:2" ht="16.5" thickBot="1" x14ac:dyDescent="0.3">
      <c r="A33" s="161" t="s">
        <v>519</v>
      </c>
      <c r="B33" s="188"/>
    </row>
    <row r="34" spans="1:2" ht="16.5" thickBot="1" x14ac:dyDescent="0.3">
      <c r="A34" s="162" t="s">
        <v>498</v>
      </c>
      <c r="B34" s="187">
        <v>220.53894</v>
      </c>
    </row>
    <row r="35" spans="1:2" ht="16.5" thickBot="1" x14ac:dyDescent="0.3">
      <c r="A35" s="162" t="s">
        <v>336</v>
      </c>
      <c r="B35" s="187">
        <f>B34/B27*100</f>
        <v>24.370720016072774</v>
      </c>
    </row>
    <row r="36" spans="1:2" ht="16.5" thickBot="1" x14ac:dyDescent="0.3">
      <c r="A36" s="162" t="s">
        <v>337</v>
      </c>
      <c r="B36" s="188">
        <v>50</v>
      </c>
    </row>
    <row r="37" spans="1:2" ht="16.5" thickBot="1" x14ac:dyDescent="0.3">
      <c r="A37" s="162" t="s">
        <v>338</v>
      </c>
      <c r="B37" s="188">
        <v>93.891000000000005</v>
      </c>
    </row>
    <row r="38" spans="1:2" ht="29.25" thickBot="1" x14ac:dyDescent="0.3">
      <c r="A38" s="161" t="s">
        <v>339</v>
      </c>
      <c r="B38" s="188">
        <f>B39</f>
        <v>403.26</v>
      </c>
    </row>
    <row r="39" spans="1:2" ht="30.75" thickBot="1" x14ac:dyDescent="0.3">
      <c r="A39" s="162" t="s">
        <v>513</v>
      </c>
      <c r="B39" s="188">
        <v>403.26</v>
      </c>
    </row>
    <row r="40" spans="1:2" ht="16.5" thickBot="1" x14ac:dyDescent="0.3">
      <c r="A40" s="162" t="s">
        <v>336</v>
      </c>
      <c r="B40" s="187">
        <f>B39/B27*100</f>
        <v>44.562364150664308</v>
      </c>
    </row>
    <row r="41" spans="1:2" ht="16.5" thickBot="1" x14ac:dyDescent="0.3">
      <c r="A41" s="162" t="s">
        <v>337</v>
      </c>
      <c r="B41" s="188">
        <v>382.673</v>
      </c>
    </row>
    <row r="42" spans="1:2" ht="16.5" thickBot="1" x14ac:dyDescent="0.3">
      <c r="A42" s="162" t="s">
        <v>338</v>
      </c>
      <c r="B42" s="188">
        <v>394.39100000000002</v>
      </c>
    </row>
    <row r="43" spans="1:2" ht="29.25" thickBot="1" x14ac:dyDescent="0.3">
      <c r="A43" s="161" t="s">
        <v>340</v>
      </c>
      <c r="B43" s="188"/>
    </row>
    <row r="44" spans="1:2" ht="16.5" thickBot="1" x14ac:dyDescent="0.3">
      <c r="A44" s="161" t="s">
        <v>520</v>
      </c>
      <c r="B44" s="188"/>
    </row>
    <row r="45" spans="1:2" ht="16.5" thickBot="1" x14ac:dyDescent="0.3">
      <c r="A45" s="162" t="s">
        <v>498</v>
      </c>
      <c r="B45" s="187">
        <v>10</v>
      </c>
    </row>
    <row r="46" spans="1:2" ht="16.5" thickBot="1" x14ac:dyDescent="0.3">
      <c r="A46" s="162" t="s">
        <v>336</v>
      </c>
      <c r="B46" s="187">
        <f>B45/B27*100</f>
        <v>1.1050529224486512</v>
      </c>
    </row>
    <row r="47" spans="1:2" ht="16.5" thickBot="1" x14ac:dyDescent="0.3">
      <c r="A47" s="162" t="s">
        <v>337</v>
      </c>
      <c r="B47" s="187">
        <v>4</v>
      </c>
    </row>
    <row r="48" spans="1:2" ht="16.5" thickBot="1" x14ac:dyDescent="0.3">
      <c r="A48" s="162" t="s">
        <v>338</v>
      </c>
      <c r="B48" s="187">
        <v>6</v>
      </c>
    </row>
    <row r="49" spans="1:2" ht="16.5" thickBot="1" x14ac:dyDescent="0.3">
      <c r="A49" s="161" t="s">
        <v>517</v>
      </c>
      <c r="B49" s="188"/>
    </row>
    <row r="50" spans="1:2" ht="16.5" thickBot="1" x14ac:dyDescent="0.3">
      <c r="A50" s="162" t="s">
        <v>498</v>
      </c>
      <c r="B50" s="188">
        <v>3.2050000000000001</v>
      </c>
    </row>
    <row r="51" spans="1:2" ht="16.5" thickBot="1" x14ac:dyDescent="0.3">
      <c r="A51" s="162" t="s">
        <v>336</v>
      </c>
      <c r="B51" s="187">
        <f>B50/B27*100</f>
        <v>0.35416946164479274</v>
      </c>
    </row>
    <row r="52" spans="1:2" ht="16.5" thickBot="1" x14ac:dyDescent="0.3">
      <c r="A52" s="162" t="s">
        <v>337</v>
      </c>
      <c r="B52" s="188">
        <v>3.2050000000000001</v>
      </c>
    </row>
    <row r="53" spans="1:2" ht="16.5" thickBot="1" x14ac:dyDescent="0.3">
      <c r="A53" s="162" t="s">
        <v>338</v>
      </c>
      <c r="B53" s="188">
        <v>3.2050000000000001</v>
      </c>
    </row>
    <row r="54" spans="1:2" ht="16.5" thickBot="1" x14ac:dyDescent="0.3">
      <c r="A54" s="161" t="s">
        <v>515</v>
      </c>
      <c r="B54" s="188"/>
    </row>
    <row r="55" spans="1:2" ht="16.5" thickBot="1" x14ac:dyDescent="0.3">
      <c r="A55" s="162" t="s">
        <v>498</v>
      </c>
      <c r="B55" s="187">
        <v>0.37</v>
      </c>
    </row>
    <row r="56" spans="1:2" ht="16.5" thickBot="1" x14ac:dyDescent="0.3">
      <c r="A56" s="162" t="s">
        <v>336</v>
      </c>
      <c r="B56" s="187">
        <f>B55/B27*100</f>
        <v>4.0886958130600094E-2</v>
      </c>
    </row>
    <row r="57" spans="1:2" ht="16.5" thickBot="1" x14ac:dyDescent="0.3">
      <c r="A57" s="162" t="s">
        <v>337</v>
      </c>
      <c r="B57" s="187">
        <v>0.37</v>
      </c>
    </row>
    <row r="58" spans="1:2" ht="16.5" thickBot="1" x14ac:dyDescent="0.3">
      <c r="A58" s="162" t="s">
        <v>338</v>
      </c>
      <c r="B58" s="187">
        <v>0.37</v>
      </c>
    </row>
    <row r="59" spans="1:2" ht="17.25" customHeight="1" thickBot="1" x14ac:dyDescent="0.3">
      <c r="A59" s="161" t="s">
        <v>516</v>
      </c>
      <c r="B59" s="188"/>
    </row>
    <row r="60" spans="1:2" ht="16.5" thickBot="1" x14ac:dyDescent="0.3">
      <c r="A60" s="162" t="s">
        <v>498</v>
      </c>
      <c r="B60" s="187" t="s">
        <v>460</v>
      </c>
    </row>
    <row r="61" spans="1:2" ht="16.5" thickBot="1" x14ac:dyDescent="0.3">
      <c r="A61" s="162" t="s">
        <v>336</v>
      </c>
      <c r="B61" s="187">
        <f>B63/B27*100</f>
        <v>0.61650902543410246</v>
      </c>
    </row>
    <row r="62" spans="1:2" ht="16.5" thickBot="1" x14ac:dyDescent="0.3">
      <c r="A62" s="162" t="s">
        <v>337</v>
      </c>
      <c r="B62" s="187">
        <v>5.3390000000000004</v>
      </c>
    </row>
    <row r="63" spans="1:2" ht="16.5" thickBot="1" x14ac:dyDescent="0.3">
      <c r="A63" s="162" t="s">
        <v>338</v>
      </c>
      <c r="B63" s="187">
        <v>5.5789999999999997</v>
      </c>
    </row>
    <row r="64" spans="1:2" ht="16.5" thickBot="1" x14ac:dyDescent="0.3">
      <c r="A64" s="161" t="s">
        <v>514</v>
      </c>
      <c r="B64" s="188"/>
    </row>
    <row r="65" spans="1:2" ht="16.5" thickBot="1" x14ac:dyDescent="0.3">
      <c r="A65" s="162" t="s">
        <v>498</v>
      </c>
      <c r="B65" s="187" t="s">
        <v>460</v>
      </c>
    </row>
    <row r="66" spans="1:2" ht="16.5" thickBot="1" x14ac:dyDescent="0.3">
      <c r="A66" s="162" t="s">
        <v>336</v>
      </c>
      <c r="B66" s="187">
        <f>B68/B27*100</f>
        <v>4.1992011053048738E-3</v>
      </c>
    </row>
    <row r="67" spans="1:2" ht="16.5" thickBot="1" x14ac:dyDescent="0.3">
      <c r="A67" s="162" t="s">
        <v>337</v>
      </c>
      <c r="B67" s="187">
        <v>3.7999999999999999E-2</v>
      </c>
    </row>
    <row r="68" spans="1:2" ht="16.5" thickBot="1" x14ac:dyDescent="0.3">
      <c r="A68" s="162" t="s">
        <v>338</v>
      </c>
      <c r="B68" s="187">
        <v>3.7999999999999999E-2</v>
      </c>
    </row>
    <row r="69" spans="1:2" ht="16.5" thickBot="1" x14ac:dyDescent="0.3">
      <c r="A69" s="161" t="s">
        <v>518</v>
      </c>
      <c r="B69" s="188"/>
    </row>
    <row r="70" spans="1:2" ht="16.5" thickBot="1" x14ac:dyDescent="0.3">
      <c r="A70" s="162" t="s">
        <v>498</v>
      </c>
      <c r="B70" s="187" t="s">
        <v>460</v>
      </c>
    </row>
    <row r="71" spans="1:2" ht="16.5" thickBot="1" x14ac:dyDescent="0.3">
      <c r="A71" s="162" t="s">
        <v>336</v>
      </c>
      <c r="B71" s="187">
        <f>B73/B27*100</f>
        <v>6.5640143593449884E-2</v>
      </c>
    </row>
    <row r="72" spans="1:2" ht="16.5" thickBot="1" x14ac:dyDescent="0.3">
      <c r="A72" s="162" t="s">
        <v>337</v>
      </c>
      <c r="B72" s="187">
        <v>0.59399999999999997</v>
      </c>
    </row>
    <row r="73" spans="1:2" ht="16.5" thickBot="1" x14ac:dyDescent="0.3">
      <c r="A73" s="162" t="s">
        <v>338</v>
      </c>
      <c r="B73" s="187">
        <v>0.59399999999999997</v>
      </c>
    </row>
    <row r="74" spans="1:2" ht="16.5" thickBot="1" x14ac:dyDescent="0.3">
      <c r="A74" s="163" t="s">
        <v>521</v>
      </c>
      <c r="B74" s="187"/>
    </row>
    <row r="75" spans="1:2" ht="16.5" thickBot="1" x14ac:dyDescent="0.3">
      <c r="A75" s="162" t="s">
        <v>498</v>
      </c>
      <c r="B75" s="187">
        <v>0.317</v>
      </c>
    </row>
    <row r="76" spans="1:2" ht="16.5" thickBot="1" x14ac:dyDescent="0.3">
      <c r="A76" s="162" t="s">
        <v>336</v>
      </c>
      <c r="B76" s="187">
        <f>B78/B27*100</f>
        <v>3.5030177641622244E-2</v>
      </c>
    </row>
    <row r="77" spans="1:2" ht="16.5" thickBot="1" x14ac:dyDescent="0.3">
      <c r="A77" s="162" t="s">
        <v>337</v>
      </c>
      <c r="B77" s="187">
        <v>0.317</v>
      </c>
    </row>
    <row r="78" spans="1:2" ht="16.5" thickBot="1" x14ac:dyDescent="0.3">
      <c r="A78" s="162" t="s">
        <v>338</v>
      </c>
      <c r="B78" s="187">
        <v>0.317</v>
      </c>
    </row>
    <row r="79" spans="1:2" ht="16.5" thickBot="1" x14ac:dyDescent="0.3">
      <c r="A79" s="163" t="s">
        <v>522</v>
      </c>
      <c r="B79" s="187"/>
    </row>
    <row r="80" spans="1:2" ht="16.5" thickBot="1" x14ac:dyDescent="0.3">
      <c r="A80" s="162" t="s">
        <v>498</v>
      </c>
      <c r="B80" s="187" t="s">
        <v>460</v>
      </c>
    </row>
    <row r="81" spans="1:2" ht="16.5" thickBot="1" x14ac:dyDescent="0.3">
      <c r="A81" s="162" t="s">
        <v>336</v>
      </c>
      <c r="B81" s="187">
        <f>B83/B27*100</f>
        <v>0.2414540635550303</v>
      </c>
    </row>
    <row r="82" spans="1:2" ht="16.5" thickBot="1" x14ac:dyDescent="0.3">
      <c r="A82" s="162" t="s">
        <v>337</v>
      </c>
      <c r="B82" s="187">
        <v>2.1850000000000001</v>
      </c>
    </row>
    <row r="83" spans="1:2" ht="16.5" thickBot="1" x14ac:dyDescent="0.3">
      <c r="A83" s="162" t="s">
        <v>338</v>
      </c>
      <c r="B83" s="187">
        <v>2.1850000000000001</v>
      </c>
    </row>
    <row r="84" spans="1:2" ht="16.5" thickBot="1" x14ac:dyDescent="0.3">
      <c r="A84" s="163" t="s">
        <v>523</v>
      </c>
      <c r="B84" s="187"/>
    </row>
    <row r="85" spans="1:2" ht="16.5" thickBot="1" x14ac:dyDescent="0.3">
      <c r="A85" s="162" t="s">
        <v>498</v>
      </c>
      <c r="B85" s="187" t="s">
        <v>460</v>
      </c>
    </row>
    <row r="86" spans="1:2" ht="16.5" thickBot="1" x14ac:dyDescent="0.3">
      <c r="A86" s="162" t="s">
        <v>336</v>
      </c>
      <c r="B86" s="187">
        <f>B88/B27*100</f>
        <v>8.9120308089638822</v>
      </c>
    </row>
    <row r="87" spans="1:2" ht="16.5" thickBot="1" x14ac:dyDescent="0.3">
      <c r="A87" s="162" t="s">
        <v>337</v>
      </c>
      <c r="B87" s="187">
        <v>80.647999999999996</v>
      </c>
    </row>
    <row r="88" spans="1:2" ht="16.5" thickBot="1" x14ac:dyDescent="0.3">
      <c r="A88" s="162" t="s">
        <v>338</v>
      </c>
      <c r="B88" s="187">
        <v>80.647999999999996</v>
      </c>
    </row>
    <row r="89" spans="1:2" ht="16.5" thickBot="1" x14ac:dyDescent="0.3">
      <c r="A89" s="163" t="s">
        <v>524</v>
      </c>
      <c r="B89" s="187"/>
    </row>
    <row r="90" spans="1:2" ht="16.5" thickBot="1" x14ac:dyDescent="0.3">
      <c r="A90" s="162" t="s">
        <v>498</v>
      </c>
      <c r="B90" s="187" t="s">
        <v>460</v>
      </c>
    </row>
    <row r="91" spans="1:2" ht="16.5" thickBot="1" x14ac:dyDescent="0.3">
      <c r="A91" s="162" t="s">
        <v>336</v>
      </c>
      <c r="B91" s="187">
        <f>B93/B27*100</f>
        <v>0.27913636821052928</v>
      </c>
    </row>
    <row r="92" spans="1:2" ht="16.5" thickBot="1" x14ac:dyDescent="0.3">
      <c r="A92" s="162" t="s">
        <v>337</v>
      </c>
      <c r="B92" s="187">
        <v>2.5259999999999998</v>
      </c>
    </row>
    <row r="93" spans="1:2" ht="16.5" thickBot="1" x14ac:dyDescent="0.3">
      <c r="A93" s="162" t="s">
        <v>338</v>
      </c>
      <c r="B93" s="187">
        <v>2.5259999999999998</v>
      </c>
    </row>
    <row r="94" spans="1:2" ht="16.5" thickBot="1" x14ac:dyDescent="0.3">
      <c r="A94" s="163" t="s">
        <v>525</v>
      </c>
      <c r="B94" s="187"/>
    </row>
    <row r="95" spans="1:2" ht="16.5" thickBot="1" x14ac:dyDescent="0.3">
      <c r="A95" s="162" t="s">
        <v>498</v>
      </c>
      <c r="B95" s="187" t="s">
        <v>460</v>
      </c>
    </row>
    <row r="96" spans="1:2" ht="16.5" thickBot="1" x14ac:dyDescent="0.3">
      <c r="A96" s="162" t="s">
        <v>336</v>
      </c>
      <c r="B96" s="187">
        <f>B98/B27*100</f>
        <v>0.13315887715506247</v>
      </c>
    </row>
    <row r="97" spans="1:2" ht="16.5" thickBot="1" x14ac:dyDescent="0.3">
      <c r="A97" s="162" t="s">
        <v>337</v>
      </c>
      <c r="B97" s="187">
        <v>1.2050000000000001</v>
      </c>
    </row>
    <row r="98" spans="1:2" ht="16.5" thickBot="1" x14ac:dyDescent="0.3">
      <c r="A98" s="162" t="s">
        <v>338</v>
      </c>
      <c r="B98" s="187">
        <v>1.2050000000000001</v>
      </c>
    </row>
    <row r="99" spans="1:2" ht="16.5" thickBot="1" x14ac:dyDescent="0.3">
      <c r="A99" s="163" t="s">
        <v>526</v>
      </c>
      <c r="B99" s="187"/>
    </row>
    <row r="100" spans="1:2" ht="16.5" thickBot="1" x14ac:dyDescent="0.3">
      <c r="A100" s="162" t="s">
        <v>498</v>
      </c>
      <c r="B100" s="187" t="s">
        <v>460</v>
      </c>
    </row>
    <row r="101" spans="1:2" ht="16.5" thickBot="1" x14ac:dyDescent="0.3">
      <c r="A101" s="162" t="s">
        <v>336</v>
      </c>
      <c r="B101" s="187">
        <f>B103/$B$27*100</f>
        <v>3.5030177641622244E-2</v>
      </c>
    </row>
    <row r="102" spans="1:2" ht="16.5" thickBot="1" x14ac:dyDescent="0.3">
      <c r="A102" s="162" t="s">
        <v>337</v>
      </c>
      <c r="B102" s="187">
        <v>0.317</v>
      </c>
    </row>
    <row r="103" spans="1:2" ht="16.5" thickBot="1" x14ac:dyDescent="0.3">
      <c r="A103" s="162" t="s">
        <v>338</v>
      </c>
      <c r="B103" s="187">
        <v>0.317</v>
      </c>
    </row>
    <row r="104" spans="1:2" ht="16.5" thickBot="1" x14ac:dyDescent="0.3">
      <c r="A104" s="163" t="s">
        <v>533</v>
      </c>
      <c r="B104" s="187"/>
    </row>
    <row r="105" spans="1:2" ht="16.5" thickBot="1" x14ac:dyDescent="0.3">
      <c r="A105" s="162" t="s">
        <v>498</v>
      </c>
      <c r="B105" s="187" t="s">
        <v>460</v>
      </c>
    </row>
    <row r="106" spans="1:2" ht="16.5" thickBot="1" x14ac:dyDescent="0.3">
      <c r="A106" s="162" t="s">
        <v>336</v>
      </c>
      <c r="B106" s="187">
        <f>B108/B27*100</f>
        <v>0.3204653475101088</v>
      </c>
    </row>
    <row r="107" spans="1:2" ht="16.5" thickBot="1" x14ac:dyDescent="0.3">
      <c r="A107" s="162" t="s">
        <v>337</v>
      </c>
      <c r="B107" s="187">
        <v>2.9</v>
      </c>
    </row>
    <row r="108" spans="1:2" ht="16.5" thickBot="1" x14ac:dyDescent="0.3">
      <c r="A108" s="162" t="s">
        <v>338</v>
      </c>
      <c r="B108" s="187">
        <v>2.9</v>
      </c>
    </row>
    <row r="109" spans="1:2" ht="16.5" thickBot="1" x14ac:dyDescent="0.3">
      <c r="A109" s="163" t="s">
        <v>534</v>
      </c>
      <c r="B109" s="187"/>
    </row>
    <row r="110" spans="1:2" ht="16.5" thickBot="1" x14ac:dyDescent="0.3">
      <c r="A110" s="162" t="s">
        <v>498</v>
      </c>
      <c r="B110" s="187" t="s">
        <v>460</v>
      </c>
    </row>
    <row r="111" spans="1:2" ht="16.5" thickBot="1" x14ac:dyDescent="0.3">
      <c r="A111" s="162" t="s">
        <v>336</v>
      </c>
      <c r="B111" s="187">
        <f>B113/$B$27*100</f>
        <v>0.39395136685294413</v>
      </c>
    </row>
    <row r="112" spans="1:2" ht="16.5" thickBot="1" x14ac:dyDescent="0.3">
      <c r="A112" s="162" t="s">
        <v>337</v>
      </c>
      <c r="B112" s="187">
        <v>3.5649999999999999</v>
      </c>
    </row>
    <row r="113" spans="1:2" ht="16.5" thickBot="1" x14ac:dyDescent="0.3">
      <c r="A113" s="162" t="s">
        <v>338</v>
      </c>
      <c r="B113" s="187">
        <v>3.5649999999999999</v>
      </c>
    </row>
    <row r="114" spans="1:2" ht="16.5" thickBot="1" x14ac:dyDescent="0.3">
      <c r="A114" s="163" t="s">
        <v>535</v>
      </c>
      <c r="B114" s="187"/>
    </row>
    <row r="115" spans="1:2" ht="16.5" thickBot="1" x14ac:dyDescent="0.3">
      <c r="A115" s="162" t="s">
        <v>498</v>
      </c>
      <c r="B115" s="187">
        <v>14.311999999999999</v>
      </c>
    </row>
    <row r="116" spans="1:2" ht="16.5" thickBot="1" x14ac:dyDescent="0.3">
      <c r="A116" s="162" t="s">
        <v>336</v>
      </c>
      <c r="B116" s="187">
        <f>B118/$B$27*100</f>
        <v>0</v>
      </c>
    </row>
    <row r="117" spans="1:2" ht="16.5" thickBot="1" x14ac:dyDescent="0.3">
      <c r="A117" s="162" t="s">
        <v>337</v>
      </c>
      <c r="B117" s="187">
        <v>12.164999999999999</v>
      </c>
    </row>
    <row r="118" spans="1:2" ht="16.5" thickBot="1" x14ac:dyDescent="0.3">
      <c r="A118" s="162" t="s">
        <v>338</v>
      </c>
      <c r="B118" s="187">
        <v>0</v>
      </c>
    </row>
    <row r="119" spans="1:2" ht="16.5" thickBot="1" x14ac:dyDescent="0.3">
      <c r="A119" s="163" t="s">
        <v>536</v>
      </c>
      <c r="B119" s="187"/>
    </row>
    <row r="120" spans="1:2" ht="16.5" thickBot="1" x14ac:dyDescent="0.3">
      <c r="A120" s="162" t="s">
        <v>498</v>
      </c>
      <c r="B120" s="187">
        <v>14.311999999999999</v>
      </c>
    </row>
    <row r="121" spans="1:2" ht="16.5" thickBot="1" x14ac:dyDescent="0.3">
      <c r="A121" s="162" t="s">
        <v>336</v>
      </c>
      <c r="B121" s="187">
        <f>B123/$B$27*100</f>
        <v>0.73541271988957746</v>
      </c>
    </row>
    <row r="122" spans="1:2" ht="16.5" thickBot="1" x14ac:dyDescent="0.3">
      <c r="A122" s="162" t="s">
        <v>337</v>
      </c>
      <c r="B122" s="187">
        <v>6.6550000000000002</v>
      </c>
    </row>
    <row r="123" spans="1:2" ht="16.5" thickBot="1" x14ac:dyDescent="0.3">
      <c r="A123" s="162" t="s">
        <v>338</v>
      </c>
      <c r="B123" s="187">
        <v>6.6550000000000002</v>
      </c>
    </row>
    <row r="124" spans="1:2" ht="16.5" thickBot="1" x14ac:dyDescent="0.3">
      <c r="A124" s="163" t="s">
        <v>537</v>
      </c>
      <c r="B124" s="187"/>
    </row>
    <row r="125" spans="1:2" ht="16.5" thickBot="1" x14ac:dyDescent="0.3">
      <c r="A125" s="162" t="s">
        <v>498</v>
      </c>
      <c r="B125" s="187">
        <v>1.903</v>
      </c>
    </row>
    <row r="126" spans="1:2" ht="16.5" thickBot="1" x14ac:dyDescent="0.3">
      <c r="A126" s="162" t="s">
        <v>336</v>
      </c>
      <c r="B126" s="187">
        <f>B128/$B$27*100</f>
        <v>0.21029157114197833</v>
      </c>
    </row>
    <row r="127" spans="1:2" ht="16.5" thickBot="1" x14ac:dyDescent="0.3">
      <c r="A127" s="162" t="s">
        <v>337</v>
      </c>
      <c r="B127" s="187">
        <v>1.903</v>
      </c>
    </row>
    <row r="128" spans="1:2" ht="16.5" thickBot="1" x14ac:dyDescent="0.3">
      <c r="A128" s="162" t="s">
        <v>338</v>
      </c>
      <c r="B128" s="187">
        <v>1.903</v>
      </c>
    </row>
    <row r="129" spans="1:2" ht="16.5" thickBot="1" x14ac:dyDescent="0.3">
      <c r="A129" s="163" t="s">
        <v>554</v>
      </c>
      <c r="B129" s="187"/>
    </row>
    <row r="130" spans="1:2" ht="16.5" thickBot="1" x14ac:dyDescent="0.3">
      <c r="A130" s="162" t="s">
        <v>498</v>
      </c>
      <c r="B130" s="187" t="s">
        <v>460</v>
      </c>
    </row>
    <row r="131" spans="1:2" ht="16.5" thickBot="1" x14ac:dyDescent="0.3">
      <c r="A131" s="162" t="s">
        <v>336</v>
      </c>
      <c r="B131" s="187">
        <f>B133/$B$27*100</f>
        <v>0</v>
      </c>
    </row>
    <row r="132" spans="1:2" ht="16.5" thickBot="1" x14ac:dyDescent="0.3">
      <c r="A132" s="162" t="s">
        <v>337</v>
      </c>
      <c r="B132" s="187">
        <v>5.0350000000000001</v>
      </c>
    </row>
    <row r="133" spans="1:2" ht="16.5" thickBot="1" x14ac:dyDescent="0.3">
      <c r="A133" s="162" t="s">
        <v>338</v>
      </c>
      <c r="B133" s="187">
        <v>0</v>
      </c>
    </row>
    <row r="134" spans="1:2" ht="29.25" thickBot="1" x14ac:dyDescent="0.3">
      <c r="A134" s="164" t="s">
        <v>341</v>
      </c>
      <c r="B134" s="189">
        <f>B137+B138+B136</f>
        <v>70.433193508961125</v>
      </c>
    </row>
    <row r="135" spans="1:2" ht="16.5" thickBot="1" x14ac:dyDescent="0.3">
      <c r="A135" s="165" t="s">
        <v>334</v>
      </c>
      <c r="B135" s="188">
        <v>0</v>
      </c>
    </row>
    <row r="136" spans="1:2" ht="16.5" thickBot="1" x14ac:dyDescent="0.3">
      <c r="A136" s="165" t="s">
        <v>342</v>
      </c>
      <c r="B136" s="188">
        <f>B35</f>
        <v>24.370720016072774</v>
      </c>
    </row>
    <row r="137" spans="1:2" ht="16.5" thickBot="1" x14ac:dyDescent="0.3">
      <c r="A137" s="165" t="s">
        <v>343</v>
      </c>
      <c r="B137" s="187">
        <f>B40</f>
        <v>44.562364150664308</v>
      </c>
    </row>
    <row r="138" spans="1:2" ht="16.5" thickBot="1" x14ac:dyDescent="0.3">
      <c r="A138" s="165" t="s">
        <v>344</v>
      </c>
      <c r="B138" s="187">
        <f>B46+B51+B56</f>
        <v>1.5001093422240441</v>
      </c>
    </row>
    <row r="139" spans="1:2" ht="16.5" thickBot="1" x14ac:dyDescent="0.3">
      <c r="A139" s="166" t="s">
        <v>345</v>
      </c>
      <c r="B139" s="189">
        <f>B140/B30*100</f>
        <v>82.319578388237829</v>
      </c>
    </row>
    <row r="140" spans="1:2" ht="16.5" thickBot="1" x14ac:dyDescent="0.3">
      <c r="A140" s="166" t="s">
        <v>530</v>
      </c>
      <c r="B140" s="187">
        <f>B36+B41+B47+B52+B57+B62+B67+B72+B77+B82+B87+B92+B97+B102+B107+B112+B117+B122+B127+B132</f>
        <v>565.64</v>
      </c>
    </row>
    <row r="141" spans="1:2" ht="16.5" thickBot="1" x14ac:dyDescent="0.3">
      <c r="A141" s="166" t="s">
        <v>346</v>
      </c>
      <c r="B141" s="189">
        <f>B142/B27*100</f>
        <v>66.998143129847037</v>
      </c>
    </row>
    <row r="142" spans="1:2" ht="16.5" thickBot="1" x14ac:dyDescent="0.3">
      <c r="A142" s="167" t="s">
        <v>531</v>
      </c>
      <c r="B142" s="190">
        <f>B37+B42+B48+B53+B58+B63+B68+B73+B78+B83+B88+B93+B98+B103+B108+B113+B118+B123+B128+B133</f>
        <v>606.2890000000001</v>
      </c>
    </row>
    <row r="143" spans="1:2" ht="15.75" customHeight="1" x14ac:dyDescent="0.25">
      <c r="A143" s="138" t="s">
        <v>347</v>
      </c>
      <c r="B143" s="344" t="s">
        <v>553</v>
      </c>
    </row>
    <row r="144" spans="1:2" x14ac:dyDescent="0.25">
      <c r="A144" s="139" t="s">
        <v>348</v>
      </c>
      <c r="B144" s="345"/>
    </row>
    <row r="145" spans="1:2" x14ac:dyDescent="0.25">
      <c r="A145" s="139" t="s">
        <v>349</v>
      </c>
      <c r="B145" s="345"/>
    </row>
    <row r="146" spans="1:2" x14ac:dyDescent="0.25">
      <c r="A146" s="139" t="s">
        <v>350</v>
      </c>
      <c r="B146" s="345"/>
    </row>
    <row r="147" spans="1:2" x14ac:dyDescent="0.25">
      <c r="A147" s="139" t="s">
        <v>351</v>
      </c>
      <c r="B147" s="345"/>
    </row>
    <row r="148" spans="1:2" ht="58.5" customHeight="1" thickBot="1" x14ac:dyDescent="0.3">
      <c r="A148" s="140" t="s">
        <v>352</v>
      </c>
      <c r="B148" s="346"/>
    </row>
    <row r="149" spans="1:2" ht="30.75" thickBot="1" x14ac:dyDescent="0.3">
      <c r="A149" s="165" t="s">
        <v>353</v>
      </c>
      <c r="B149" s="169" t="s">
        <v>463</v>
      </c>
    </row>
    <row r="150" spans="1:2" ht="29.25" thickBot="1" x14ac:dyDescent="0.3">
      <c r="A150" s="166" t="s">
        <v>354</v>
      </c>
      <c r="B150" s="170">
        <v>14</v>
      </c>
    </row>
    <row r="151" spans="1:2" ht="16.5" thickBot="1" x14ac:dyDescent="0.3">
      <c r="A151" s="165" t="s">
        <v>334</v>
      </c>
      <c r="B151" s="171">
        <f>B152+B153</f>
        <v>14</v>
      </c>
    </row>
    <row r="152" spans="1:2" ht="16.5" thickBot="1" x14ac:dyDescent="0.3">
      <c r="A152" s="165" t="s">
        <v>355</v>
      </c>
      <c r="B152" s="171">
        <v>6</v>
      </c>
    </row>
    <row r="153" spans="1:2" ht="16.5" thickBot="1" x14ac:dyDescent="0.3">
      <c r="A153" s="165" t="s">
        <v>356</v>
      </c>
      <c r="B153" s="171">
        <v>8</v>
      </c>
    </row>
    <row r="154" spans="1:2" ht="45.75" thickBot="1" x14ac:dyDescent="0.3">
      <c r="A154" s="141" t="s">
        <v>357</v>
      </c>
      <c r="B154" s="142" t="s">
        <v>492</v>
      </c>
    </row>
    <row r="155" spans="1:2" ht="16.5" thickBot="1" x14ac:dyDescent="0.3">
      <c r="A155" s="132" t="s">
        <v>358</v>
      </c>
      <c r="B155" s="143"/>
    </row>
    <row r="156" spans="1:2" ht="16.5" thickBot="1" x14ac:dyDescent="0.3">
      <c r="A156" s="139" t="s">
        <v>359</v>
      </c>
      <c r="B156" s="144">
        <v>43646</v>
      </c>
    </row>
    <row r="157" spans="1:2" ht="16.5" thickBot="1" x14ac:dyDescent="0.3">
      <c r="A157" s="139" t="s">
        <v>360</v>
      </c>
      <c r="B157" s="143" t="s">
        <v>528</v>
      </c>
    </row>
    <row r="158" spans="1:2" ht="16.5" thickBot="1" x14ac:dyDescent="0.3">
      <c r="A158" s="139" t="s">
        <v>361</v>
      </c>
      <c r="B158" s="143" t="s">
        <v>527</v>
      </c>
    </row>
    <row r="159" spans="1:2" ht="29.25" thickBot="1" x14ac:dyDescent="0.3">
      <c r="A159" s="145" t="s">
        <v>362</v>
      </c>
      <c r="B159" s="168" t="s">
        <v>557</v>
      </c>
    </row>
    <row r="160" spans="1:2" ht="28.5" customHeight="1" x14ac:dyDescent="0.25">
      <c r="A160" s="138" t="s">
        <v>363</v>
      </c>
      <c r="B160" s="344" t="s">
        <v>497</v>
      </c>
    </row>
    <row r="161" spans="1:2" x14ac:dyDescent="0.25">
      <c r="A161" s="139" t="s">
        <v>364</v>
      </c>
      <c r="B161" s="345"/>
    </row>
    <row r="162" spans="1:2" x14ac:dyDescent="0.25">
      <c r="A162" s="139" t="s">
        <v>365</v>
      </c>
      <c r="B162" s="345"/>
    </row>
    <row r="163" spans="1:2" x14ac:dyDescent="0.25">
      <c r="A163" s="139" t="s">
        <v>366</v>
      </c>
      <c r="B163" s="345"/>
    </row>
    <row r="164" spans="1:2" x14ac:dyDescent="0.25">
      <c r="A164" s="139" t="s">
        <v>367</v>
      </c>
      <c r="B164" s="345"/>
    </row>
    <row r="165" spans="1:2" ht="63" customHeight="1" thickBot="1" x14ac:dyDescent="0.3">
      <c r="A165" s="146" t="s">
        <v>368</v>
      </c>
      <c r="B165" s="346"/>
    </row>
    <row r="168" spans="1:2" x14ac:dyDescent="0.25">
      <c r="A168" s="147"/>
      <c r="B168" s="148"/>
    </row>
    <row r="169" spans="1:2" x14ac:dyDescent="0.25">
      <c r="B169" s="149"/>
    </row>
    <row r="170" spans="1:2" x14ac:dyDescent="0.25">
      <c r="B170" s="150"/>
    </row>
  </sheetData>
  <mergeCells count="11">
    <mergeCell ref="A5:B5"/>
    <mergeCell ref="A7:B7"/>
    <mergeCell ref="A9:B9"/>
    <mergeCell ref="A10:B10"/>
    <mergeCell ref="A12:B12"/>
    <mergeCell ref="B160:B165"/>
    <mergeCell ref="A13:B13"/>
    <mergeCell ref="A15:B15"/>
    <mergeCell ref="A16:B16"/>
    <mergeCell ref="A18:B18"/>
    <mergeCell ref="B143:B148"/>
  </mergeCells>
  <pageMargins left="0.70866141732283472" right="0.70866141732283472" top="0.74803149606299213" bottom="0.74803149606299213" header="0.31496062992125984" footer="0.31496062992125984"/>
  <pageSetup paperSize="9"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9"/>
  <sheetViews>
    <sheetView view="pageBreakPreview" zoomScale="60" workbookViewId="0">
      <selection activeCell="A14" sqref="A14:S14"/>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7" customFormat="1" ht="18.75" customHeight="1" x14ac:dyDescent="0.2">
      <c r="A1" s="13"/>
      <c r="S1" s="27" t="s">
        <v>65</v>
      </c>
    </row>
    <row r="2" spans="1:28" s="7" customFormat="1" ht="18.75" customHeight="1" x14ac:dyDescent="0.3">
      <c r="A2" s="13"/>
      <c r="S2" s="11" t="s">
        <v>7</v>
      </c>
    </row>
    <row r="3" spans="1:28" s="7" customFormat="1" ht="18.75" x14ac:dyDescent="0.3">
      <c r="S3" s="11" t="s">
        <v>64</v>
      </c>
    </row>
    <row r="4" spans="1:28" s="7" customFormat="1" ht="18.75" customHeight="1" x14ac:dyDescent="0.2">
      <c r="A4" s="203" t="str">
        <f>'1. Общ информация'!A5:C5</f>
        <v>Год раскрытия информации: 2020 год</v>
      </c>
      <c r="B4" s="203"/>
      <c r="C4" s="203"/>
      <c r="D4" s="203"/>
      <c r="E4" s="203"/>
      <c r="F4" s="203"/>
      <c r="G4" s="203"/>
      <c r="H4" s="203"/>
      <c r="I4" s="203"/>
      <c r="J4" s="203"/>
      <c r="K4" s="203"/>
      <c r="L4" s="203"/>
      <c r="M4" s="203"/>
      <c r="N4" s="203"/>
      <c r="O4" s="203"/>
      <c r="P4" s="203"/>
      <c r="Q4" s="203"/>
      <c r="R4" s="203"/>
      <c r="S4" s="203"/>
    </row>
    <row r="5" spans="1:28" s="7" customFormat="1" ht="15.75" x14ac:dyDescent="0.2">
      <c r="A5" s="12"/>
    </row>
    <row r="6" spans="1:28" s="7" customFormat="1" ht="18.75" x14ac:dyDescent="0.2">
      <c r="A6" s="207" t="s">
        <v>6</v>
      </c>
      <c r="B6" s="207"/>
      <c r="C6" s="207"/>
      <c r="D6" s="207"/>
      <c r="E6" s="207"/>
      <c r="F6" s="207"/>
      <c r="G6" s="207"/>
      <c r="H6" s="207"/>
      <c r="I6" s="207"/>
      <c r="J6" s="207"/>
      <c r="K6" s="207"/>
      <c r="L6" s="207"/>
      <c r="M6" s="207"/>
      <c r="N6" s="207"/>
      <c r="O6" s="207"/>
      <c r="P6" s="207"/>
      <c r="Q6" s="207"/>
      <c r="R6" s="207"/>
      <c r="S6" s="207"/>
      <c r="T6" s="9"/>
      <c r="U6" s="9"/>
      <c r="V6" s="9"/>
      <c r="W6" s="9"/>
      <c r="X6" s="9"/>
      <c r="Y6" s="9"/>
      <c r="Z6" s="9"/>
      <c r="AA6" s="9"/>
      <c r="AB6" s="9"/>
    </row>
    <row r="7" spans="1:28" s="7" customFormat="1" ht="18.75" x14ac:dyDescent="0.2">
      <c r="A7" s="207"/>
      <c r="B7" s="207"/>
      <c r="C7" s="207"/>
      <c r="D7" s="207"/>
      <c r="E7" s="207"/>
      <c r="F7" s="207"/>
      <c r="G7" s="207"/>
      <c r="H7" s="207"/>
      <c r="I7" s="207"/>
      <c r="J7" s="207"/>
      <c r="K7" s="207"/>
      <c r="L7" s="207"/>
      <c r="M7" s="207"/>
      <c r="N7" s="207"/>
      <c r="O7" s="207"/>
      <c r="P7" s="207"/>
      <c r="Q7" s="207"/>
      <c r="R7" s="207"/>
      <c r="S7" s="207"/>
      <c r="T7" s="9"/>
      <c r="U7" s="9"/>
      <c r="V7" s="9"/>
      <c r="W7" s="9"/>
      <c r="X7" s="9"/>
      <c r="Y7" s="9"/>
      <c r="Z7" s="9"/>
      <c r="AA7" s="9"/>
      <c r="AB7" s="9"/>
    </row>
    <row r="8" spans="1:28" s="7" customFormat="1" ht="18.75" x14ac:dyDescent="0.2">
      <c r="A8" s="208" t="s">
        <v>459</v>
      </c>
      <c r="B8" s="208"/>
      <c r="C8" s="208"/>
      <c r="D8" s="208"/>
      <c r="E8" s="208"/>
      <c r="F8" s="208"/>
      <c r="G8" s="208"/>
      <c r="H8" s="208"/>
      <c r="I8" s="208"/>
      <c r="J8" s="208"/>
      <c r="K8" s="208"/>
      <c r="L8" s="208"/>
      <c r="M8" s="208"/>
      <c r="N8" s="208"/>
      <c r="O8" s="208"/>
      <c r="P8" s="208"/>
      <c r="Q8" s="208"/>
      <c r="R8" s="208"/>
      <c r="S8" s="208"/>
      <c r="T8" s="9"/>
      <c r="U8" s="9"/>
      <c r="V8" s="9"/>
      <c r="W8" s="9"/>
      <c r="X8" s="9"/>
      <c r="Y8" s="9"/>
      <c r="Z8" s="9"/>
      <c r="AA8" s="9"/>
      <c r="AB8" s="9"/>
    </row>
    <row r="9" spans="1:28" s="7" customFormat="1" ht="18.75" x14ac:dyDescent="0.2">
      <c r="A9" s="204" t="s">
        <v>5</v>
      </c>
      <c r="B9" s="204"/>
      <c r="C9" s="204"/>
      <c r="D9" s="204"/>
      <c r="E9" s="204"/>
      <c r="F9" s="204"/>
      <c r="G9" s="204"/>
      <c r="H9" s="204"/>
      <c r="I9" s="204"/>
      <c r="J9" s="204"/>
      <c r="K9" s="204"/>
      <c r="L9" s="204"/>
      <c r="M9" s="204"/>
      <c r="N9" s="204"/>
      <c r="O9" s="204"/>
      <c r="P9" s="204"/>
      <c r="Q9" s="204"/>
      <c r="R9" s="204"/>
      <c r="S9" s="204"/>
      <c r="T9" s="9"/>
      <c r="U9" s="9"/>
      <c r="V9" s="9"/>
      <c r="W9" s="9"/>
      <c r="X9" s="9"/>
      <c r="Y9" s="9"/>
      <c r="Z9" s="9"/>
      <c r="AA9" s="9"/>
      <c r="AB9" s="9"/>
    </row>
    <row r="10" spans="1:28" s="7" customFormat="1" ht="18.75" x14ac:dyDescent="0.2">
      <c r="A10" s="207"/>
      <c r="B10" s="207"/>
      <c r="C10" s="207"/>
      <c r="D10" s="207"/>
      <c r="E10" s="207"/>
      <c r="F10" s="207"/>
      <c r="G10" s="207"/>
      <c r="H10" s="207"/>
      <c r="I10" s="207"/>
      <c r="J10" s="207"/>
      <c r="K10" s="207"/>
      <c r="L10" s="207"/>
      <c r="M10" s="207"/>
      <c r="N10" s="207"/>
      <c r="O10" s="207"/>
      <c r="P10" s="207"/>
      <c r="Q10" s="207"/>
      <c r="R10" s="207"/>
      <c r="S10" s="207"/>
      <c r="T10" s="9"/>
      <c r="U10" s="9"/>
      <c r="V10" s="9"/>
      <c r="W10" s="9"/>
      <c r="X10" s="9"/>
      <c r="Y10" s="9"/>
      <c r="Z10" s="9"/>
      <c r="AA10" s="9"/>
      <c r="AB10" s="9"/>
    </row>
    <row r="11" spans="1:28" s="7" customFormat="1" ht="18.75" x14ac:dyDescent="0.2">
      <c r="A11" s="208" t="str">
        <f>'1. Общ информация'!A12:C12</f>
        <v xml:space="preserve">           I_1SHK_DGS</v>
      </c>
      <c r="B11" s="208"/>
      <c r="C11" s="208"/>
      <c r="D11" s="208"/>
      <c r="E11" s="208"/>
      <c r="F11" s="208"/>
      <c r="G11" s="208"/>
      <c r="H11" s="208"/>
      <c r="I11" s="208"/>
      <c r="J11" s="208"/>
      <c r="K11" s="208"/>
      <c r="L11" s="208"/>
      <c r="M11" s="208"/>
      <c r="N11" s="208"/>
      <c r="O11" s="208"/>
      <c r="P11" s="208"/>
      <c r="Q11" s="208"/>
      <c r="R11" s="208"/>
      <c r="S11" s="208"/>
      <c r="T11" s="9"/>
      <c r="U11" s="9"/>
      <c r="V11" s="9"/>
      <c r="W11" s="9"/>
      <c r="X11" s="9"/>
      <c r="Y11" s="9"/>
      <c r="Z11" s="9"/>
      <c r="AA11" s="9"/>
      <c r="AB11" s="9"/>
    </row>
    <row r="12" spans="1:28" s="7" customFormat="1" ht="18.75" x14ac:dyDescent="0.2">
      <c r="A12" s="204" t="s">
        <v>4</v>
      </c>
      <c r="B12" s="204"/>
      <c r="C12" s="204"/>
      <c r="D12" s="204"/>
      <c r="E12" s="204"/>
      <c r="F12" s="204"/>
      <c r="G12" s="204"/>
      <c r="H12" s="204"/>
      <c r="I12" s="204"/>
      <c r="J12" s="204"/>
      <c r="K12" s="204"/>
      <c r="L12" s="204"/>
      <c r="M12" s="204"/>
      <c r="N12" s="204"/>
      <c r="O12" s="204"/>
      <c r="P12" s="204"/>
      <c r="Q12" s="204"/>
      <c r="R12" s="204"/>
      <c r="S12" s="204"/>
      <c r="T12" s="9"/>
      <c r="U12" s="9"/>
      <c r="V12" s="9"/>
      <c r="W12" s="9"/>
      <c r="X12" s="9"/>
      <c r="Y12" s="9"/>
      <c r="Z12" s="9"/>
      <c r="AA12" s="9"/>
      <c r="AB12" s="9"/>
    </row>
    <row r="13" spans="1:28" s="7" customFormat="1" ht="15.75" customHeight="1" x14ac:dyDescent="0.2">
      <c r="A13" s="214"/>
      <c r="B13" s="214"/>
      <c r="C13" s="214"/>
      <c r="D13" s="214"/>
      <c r="E13" s="214"/>
      <c r="F13" s="214"/>
      <c r="G13" s="214"/>
      <c r="H13" s="214"/>
      <c r="I13" s="214"/>
      <c r="J13" s="214"/>
      <c r="K13" s="214"/>
      <c r="L13" s="214"/>
      <c r="M13" s="214"/>
      <c r="N13" s="214"/>
      <c r="O13" s="214"/>
      <c r="P13" s="214"/>
      <c r="Q13" s="214"/>
      <c r="R13" s="214"/>
      <c r="S13" s="214"/>
      <c r="T13" s="3"/>
      <c r="U13" s="3"/>
      <c r="V13" s="3"/>
      <c r="W13" s="3"/>
      <c r="X13" s="3"/>
      <c r="Y13" s="3"/>
      <c r="Z13" s="3"/>
      <c r="AA13" s="3"/>
      <c r="AB13" s="3"/>
    </row>
    <row r="14" spans="1:28" s="2" customFormat="1" ht="12" x14ac:dyDescent="0.2">
      <c r="A14" s="208" t="str">
        <f>'1. Общ информация'!A15:C15</f>
        <v>Строительство ДЭС в  с.Крабозаводское, 7,2  МВт, о. Шикотан</v>
      </c>
      <c r="B14" s="208"/>
      <c r="C14" s="208"/>
      <c r="D14" s="208"/>
      <c r="E14" s="208"/>
      <c r="F14" s="208"/>
      <c r="G14" s="208"/>
      <c r="H14" s="208"/>
      <c r="I14" s="208"/>
      <c r="J14" s="208"/>
      <c r="K14" s="208"/>
      <c r="L14" s="208"/>
      <c r="M14" s="208"/>
      <c r="N14" s="208"/>
      <c r="O14" s="208"/>
      <c r="P14" s="208"/>
      <c r="Q14" s="208"/>
      <c r="R14" s="208"/>
      <c r="S14" s="208"/>
      <c r="T14" s="6"/>
      <c r="U14" s="6"/>
      <c r="V14" s="6"/>
      <c r="W14" s="6"/>
      <c r="X14" s="6"/>
      <c r="Y14" s="6"/>
      <c r="Z14" s="6"/>
      <c r="AA14" s="6"/>
      <c r="AB14" s="6"/>
    </row>
    <row r="15" spans="1:28" s="2" customFormat="1" ht="15" customHeight="1" x14ac:dyDescent="0.2">
      <c r="A15" s="204" t="s">
        <v>3</v>
      </c>
      <c r="B15" s="204"/>
      <c r="C15" s="204"/>
      <c r="D15" s="204"/>
      <c r="E15" s="204"/>
      <c r="F15" s="204"/>
      <c r="G15" s="204"/>
      <c r="H15" s="204"/>
      <c r="I15" s="204"/>
      <c r="J15" s="204"/>
      <c r="K15" s="204"/>
      <c r="L15" s="204"/>
      <c r="M15" s="204"/>
      <c r="N15" s="204"/>
      <c r="O15" s="204"/>
      <c r="P15" s="204"/>
      <c r="Q15" s="204"/>
      <c r="R15" s="204"/>
      <c r="S15" s="204"/>
      <c r="T15" s="4"/>
      <c r="U15" s="4"/>
      <c r="V15" s="4"/>
      <c r="W15" s="4"/>
      <c r="X15" s="4"/>
      <c r="Y15" s="4"/>
      <c r="Z15" s="4"/>
      <c r="AA15" s="4"/>
      <c r="AB15" s="4"/>
    </row>
    <row r="16" spans="1:28" s="2" customFormat="1" ht="15" customHeight="1" x14ac:dyDescent="0.2">
      <c r="A16" s="214"/>
      <c r="B16" s="214"/>
      <c r="C16" s="214"/>
      <c r="D16" s="214"/>
      <c r="E16" s="214"/>
      <c r="F16" s="214"/>
      <c r="G16" s="214"/>
      <c r="H16" s="214"/>
      <c r="I16" s="214"/>
      <c r="J16" s="214"/>
      <c r="K16" s="214"/>
      <c r="L16" s="214"/>
      <c r="M16" s="214"/>
      <c r="N16" s="214"/>
      <c r="O16" s="214"/>
      <c r="P16" s="214"/>
      <c r="Q16" s="214"/>
      <c r="R16" s="214"/>
      <c r="S16" s="214"/>
      <c r="T16" s="3"/>
      <c r="U16" s="3"/>
      <c r="V16" s="3"/>
      <c r="W16" s="3"/>
      <c r="X16" s="3"/>
      <c r="Y16" s="3"/>
    </row>
    <row r="17" spans="1:28" s="2" customFormat="1" ht="45.75" customHeight="1" x14ac:dyDescent="0.2">
      <c r="A17" s="205" t="s">
        <v>415</v>
      </c>
      <c r="B17" s="205"/>
      <c r="C17" s="205"/>
      <c r="D17" s="205"/>
      <c r="E17" s="205"/>
      <c r="F17" s="205"/>
      <c r="G17" s="205"/>
      <c r="H17" s="205"/>
      <c r="I17" s="205"/>
      <c r="J17" s="205"/>
      <c r="K17" s="205"/>
      <c r="L17" s="205"/>
      <c r="M17" s="205"/>
      <c r="N17" s="205"/>
      <c r="O17" s="205"/>
      <c r="P17" s="205"/>
      <c r="Q17" s="205"/>
      <c r="R17" s="205"/>
      <c r="S17" s="205"/>
      <c r="T17" s="5"/>
      <c r="U17" s="5"/>
      <c r="V17" s="5"/>
      <c r="W17" s="5"/>
      <c r="X17" s="5"/>
      <c r="Y17" s="5"/>
      <c r="Z17" s="5"/>
      <c r="AA17" s="5"/>
      <c r="AB17" s="5"/>
    </row>
    <row r="18" spans="1:28" s="2" customFormat="1" ht="15" customHeight="1" x14ac:dyDescent="0.2">
      <c r="A18" s="215"/>
      <c r="B18" s="215"/>
      <c r="C18" s="215"/>
      <c r="D18" s="215"/>
      <c r="E18" s="215"/>
      <c r="F18" s="215"/>
      <c r="G18" s="215"/>
      <c r="H18" s="215"/>
      <c r="I18" s="215"/>
      <c r="J18" s="215"/>
      <c r="K18" s="215"/>
      <c r="L18" s="215"/>
      <c r="M18" s="215"/>
      <c r="N18" s="215"/>
      <c r="O18" s="215"/>
      <c r="P18" s="215"/>
      <c r="Q18" s="215"/>
      <c r="R18" s="215"/>
      <c r="S18" s="215"/>
      <c r="T18" s="3"/>
      <c r="U18" s="3"/>
      <c r="V18" s="3"/>
      <c r="W18" s="3"/>
      <c r="X18" s="3"/>
      <c r="Y18" s="3"/>
    </row>
    <row r="19" spans="1:28" s="2" customFormat="1" ht="54" customHeight="1" x14ac:dyDescent="0.2">
      <c r="A19" s="210" t="s">
        <v>2</v>
      </c>
      <c r="B19" s="210" t="s">
        <v>93</v>
      </c>
      <c r="C19" s="211" t="s">
        <v>325</v>
      </c>
      <c r="D19" s="210" t="s">
        <v>324</v>
      </c>
      <c r="E19" s="210" t="s">
        <v>92</v>
      </c>
      <c r="F19" s="210" t="s">
        <v>91</v>
      </c>
      <c r="G19" s="210" t="s">
        <v>320</v>
      </c>
      <c r="H19" s="210" t="s">
        <v>90</v>
      </c>
      <c r="I19" s="210" t="s">
        <v>89</v>
      </c>
      <c r="J19" s="210" t="s">
        <v>88</v>
      </c>
      <c r="K19" s="210" t="s">
        <v>87</v>
      </c>
      <c r="L19" s="210" t="s">
        <v>86</v>
      </c>
      <c r="M19" s="210" t="s">
        <v>85</v>
      </c>
      <c r="N19" s="210" t="s">
        <v>84</v>
      </c>
      <c r="O19" s="210" t="s">
        <v>83</v>
      </c>
      <c r="P19" s="210" t="s">
        <v>82</v>
      </c>
      <c r="Q19" s="210" t="s">
        <v>323</v>
      </c>
      <c r="R19" s="210"/>
      <c r="S19" s="213" t="s">
        <v>409</v>
      </c>
      <c r="T19" s="3"/>
      <c r="U19" s="3"/>
      <c r="V19" s="3"/>
      <c r="W19" s="3"/>
      <c r="X19" s="3"/>
      <c r="Y19" s="3"/>
    </row>
    <row r="20" spans="1:28" s="2" customFormat="1" ht="180.75" customHeight="1" x14ac:dyDescent="0.2">
      <c r="A20" s="210"/>
      <c r="B20" s="210"/>
      <c r="C20" s="212"/>
      <c r="D20" s="210"/>
      <c r="E20" s="210"/>
      <c r="F20" s="210"/>
      <c r="G20" s="210"/>
      <c r="H20" s="210"/>
      <c r="I20" s="210"/>
      <c r="J20" s="210"/>
      <c r="K20" s="210"/>
      <c r="L20" s="210"/>
      <c r="M20" s="210"/>
      <c r="N20" s="210"/>
      <c r="O20" s="210"/>
      <c r="P20" s="210"/>
      <c r="Q20" s="30" t="s">
        <v>321</v>
      </c>
      <c r="R20" s="31" t="s">
        <v>322</v>
      </c>
      <c r="S20" s="213"/>
      <c r="T20" s="3"/>
      <c r="U20" s="3"/>
      <c r="V20" s="3"/>
      <c r="W20" s="3"/>
      <c r="X20" s="3"/>
      <c r="Y20" s="3"/>
    </row>
    <row r="21" spans="1:28" s="2" customFormat="1" ht="18.75" x14ac:dyDescent="0.2">
      <c r="A21" s="30">
        <v>1</v>
      </c>
      <c r="B21" s="33">
        <v>2</v>
      </c>
      <c r="C21" s="30">
        <v>3</v>
      </c>
      <c r="D21" s="33">
        <v>4</v>
      </c>
      <c r="E21" s="30">
        <v>5</v>
      </c>
      <c r="F21" s="33">
        <v>6</v>
      </c>
      <c r="G21" s="30">
        <v>7</v>
      </c>
      <c r="H21" s="33">
        <v>8</v>
      </c>
      <c r="I21" s="30">
        <v>9</v>
      </c>
      <c r="J21" s="33">
        <v>10</v>
      </c>
      <c r="K21" s="30">
        <v>11</v>
      </c>
      <c r="L21" s="33">
        <v>12</v>
      </c>
      <c r="M21" s="30">
        <v>13</v>
      </c>
      <c r="N21" s="33">
        <v>14</v>
      </c>
      <c r="O21" s="30">
        <v>15</v>
      </c>
      <c r="P21" s="33">
        <v>16</v>
      </c>
      <c r="Q21" s="30">
        <v>17</v>
      </c>
      <c r="R21" s="33">
        <v>18</v>
      </c>
      <c r="S21" s="30">
        <v>19</v>
      </c>
      <c r="T21" s="3"/>
      <c r="U21" s="3"/>
      <c r="V21" s="3"/>
      <c r="W21" s="3"/>
      <c r="X21" s="3"/>
      <c r="Y21" s="3"/>
    </row>
    <row r="22" spans="1:28" s="2" customFormat="1" ht="32.25" customHeight="1" x14ac:dyDescent="0.2">
      <c r="A22" s="33" t="s">
        <v>460</v>
      </c>
      <c r="B22" s="33" t="s">
        <v>460</v>
      </c>
      <c r="C22" s="33" t="s">
        <v>460</v>
      </c>
      <c r="D22" s="33" t="s">
        <v>460</v>
      </c>
      <c r="E22" s="33" t="s">
        <v>460</v>
      </c>
      <c r="F22" s="33" t="s">
        <v>460</v>
      </c>
      <c r="G22" s="33" t="s">
        <v>460</v>
      </c>
      <c r="H22" s="33" t="s">
        <v>460</v>
      </c>
      <c r="I22" s="33" t="s">
        <v>460</v>
      </c>
      <c r="J22" s="33" t="s">
        <v>460</v>
      </c>
      <c r="K22" s="33" t="s">
        <v>460</v>
      </c>
      <c r="L22" s="33" t="s">
        <v>460</v>
      </c>
      <c r="M22" s="33" t="s">
        <v>460</v>
      </c>
      <c r="N22" s="33" t="s">
        <v>460</v>
      </c>
      <c r="O22" s="33" t="s">
        <v>460</v>
      </c>
      <c r="P22" s="33" t="s">
        <v>460</v>
      </c>
      <c r="Q22" s="33" t="s">
        <v>460</v>
      </c>
      <c r="R22" s="33" t="s">
        <v>460</v>
      </c>
      <c r="S22" s="33" t="s">
        <v>460</v>
      </c>
      <c r="T22" s="3"/>
      <c r="U22" s="3"/>
      <c r="V22" s="3"/>
      <c r="W22" s="3"/>
      <c r="X22" s="3"/>
      <c r="Y22" s="3"/>
    </row>
    <row r="23" spans="1:28" s="2" customFormat="1" ht="18.75" x14ac:dyDescent="0.2">
      <c r="A23" s="33" t="s">
        <v>460</v>
      </c>
      <c r="B23" s="33" t="s">
        <v>460</v>
      </c>
      <c r="C23" s="33" t="s">
        <v>460</v>
      </c>
      <c r="D23" s="33" t="s">
        <v>460</v>
      </c>
      <c r="E23" s="33" t="s">
        <v>460</v>
      </c>
      <c r="F23" s="33" t="s">
        <v>460</v>
      </c>
      <c r="G23" s="33" t="s">
        <v>460</v>
      </c>
      <c r="H23" s="33" t="s">
        <v>460</v>
      </c>
      <c r="I23" s="33" t="s">
        <v>460</v>
      </c>
      <c r="J23" s="33" t="s">
        <v>460</v>
      </c>
      <c r="K23" s="33" t="s">
        <v>460</v>
      </c>
      <c r="L23" s="33" t="s">
        <v>460</v>
      </c>
      <c r="M23" s="33" t="s">
        <v>460</v>
      </c>
      <c r="N23" s="33" t="s">
        <v>460</v>
      </c>
      <c r="O23" s="33" t="s">
        <v>460</v>
      </c>
      <c r="P23" s="33" t="s">
        <v>460</v>
      </c>
      <c r="Q23" s="33" t="s">
        <v>460</v>
      </c>
      <c r="R23" s="33" t="s">
        <v>460</v>
      </c>
      <c r="S23" s="33" t="s">
        <v>460</v>
      </c>
      <c r="T23" s="3"/>
      <c r="U23" s="3"/>
      <c r="V23" s="3"/>
      <c r="W23" s="3"/>
    </row>
    <row r="24" spans="1:28" s="2" customFormat="1" ht="18.75" x14ac:dyDescent="0.2">
      <c r="A24" s="33" t="s">
        <v>460</v>
      </c>
      <c r="B24" s="33" t="s">
        <v>460</v>
      </c>
      <c r="C24" s="33" t="s">
        <v>460</v>
      </c>
      <c r="D24" s="33" t="s">
        <v>460</v>
      </c>
      <c r="E24" s="33" t="s">
        <v>460</v>
      </c>
      <c r="F24" s="33" t="s">
        <v>460</v>
      </c>
      <c r="G24" s="33" t="s">
        <v>460</v>
      </c>
      <c r="H24" s="33" t="s">
        <v>460</v>
      </c>
      <c r="I24" s="33" t="s">
        <v>460</v>
      </c>
      <c r="J24" s="33" t="s">
        <v>460</v>
      </c>
      <c r="K24" s="33" t="s">
        <v>460</v>
      </c>
      <c r="L24" s="33" t="s">
        <v>460</v>
      </c>
      <c r="M24" s="33" t="s">
        <v>460</v>
      </c>
      <c r="N24" s="33" t="s">
        <v>460</v>
      </c>
      <c r="O24" s="33" t="s">
        <v>460</v>
      </c>
      <c r="P24" s="33" t="s">
        <v>460</v>
      </c>
      <c r="Q24" s="33" t="s">
        <v>460</v>
      </c>
      <c r="R24" s="33" t="s">
        <v>460</v>
      </c>
      <c r="S24" s="33" t="s">
        <v>460</v>
      </c>
      <c r="T24" s="3"/>
      <c r="U24" s="3"/>
      <c r="V24" s="3"/>
      <c r="W24" s="3"/>
    </row>
    <row r="25" spans="1:28" s="2" customFormat="1" ht="18.75" x14ac:dyDescent="0.2">
      <c r="A25" s="33" t="s">
        <v>460</v>
      </c>
      <c r="B25" s="33" t="s">
        <v>460</v>
      </c>
      <c r="C25" s="33" t="s">
        <v>460</v>
      </c>
      <c r="D25" s="33" t="s">
        <v>460</v>
      </c>
      <c r="E25" s="33" t="s">
        <v>460</v>
      </c>
      <c r="F25" s="33" t="s">
        <v>460</v>
      </c>
      <c r="G25" s="33" t="s">
        <v>460</v>
      </c>
      <c r="H25" s="33" t="s">
        <v>460</v>
      </c>
      <c r="I25" s="33" t="s">
        <v>460</v>
      </c>
      <c r="J25" s="33" t="s">
        <v>460</v>
      </c>
      <c r="K25" s="33" t="s">
        <v>460</v>
      </c>
      <c r="L25" s="33" t="s">
        <v>460</v>
      </c>
      <c r="M25" s="33" t="s">
        <v>460</v>
      </c>
      <c r="N25" s="33" t="s">
        <v>460</v>
      </c>
      <c r="O25" s="33" t="s">
        <v>460</v>
      </c>
      <c r="P25" s="33" t="s">
        <v>460</v>
      </c>
      <c r="Q25" s="33" t="s">
        <v>460</v>
      </c>
      <c r="R25" s="33" t="s">
        <v>460</v>
      </c>
      <c r="S25" s="33" t="s">
        <v>460</v>
      </c>
      <c r="T25" s="3"/>
      <c r="U25" s="3"/>
      <c r="V25" s="3"/>
      <c r="W25" s="3"/>
    </row>
    <row r="26" spans="1:28" s="2" customFormat="1" ht="18.75" x14ac:dyDescent="0.2">
      <c r="A26" s="33" t="s">
        <v>460</v>
      </c>
      <c r="B26" s="33" t="s">
        <v>460</v>
      </c>
      <c r="C26" s="33" t="s">
        <v>460</v>
      </c>
      <c r="D26" s="33" t="s">
        <v>460</v>
      </c>
      <c r="E26" s="33" t="s">
        <v>460</v>
      </c>
      <c r="F26" s="33" t="s">
        <v>460</v>
      </c>
      <c r="G26" s="33" t="s">
        <v>460</v>
      </c>
      <c r="H26" s="33" t="s">
        <v>460</v>
      </c>
      <c r="I26" s="33" t="s">
        <v>460</v>
      </c>
      <c r="J26" s="33" t="s">
        <v>460</v>
      </c>
      <c r="K26" s="33" t="s">
        <v>460</v>
      </c>
      <c r="L26" s="33" t="s">
        <v>460</v>
      </c>
      <c r="M26" s="33" t="s">
        <v>460</v>
      </c>
      <c r="N26" s="33" t="s">
        <v>460</v>
      </c>
      <c r="O26" s="33" t="s">
        <v>460</v>
      </c>
      <c r="P26" s="33" t="s">
        <v>460</v>
      </c>
      <c r="Q26" s="33" t="s">
        <v>460</v>
      </c>
      <c r="R26" s="33" t="s">
        <v>460</v>
      </c>
      <c r="S26" s="33" t="s">
        <v>460</v>
      </c>
      <c r="T26" s="3"/>
      <c r="U26" s="3"/>
      <c r="V26" s="3"/>
      <c r="W26" s="3"/>
    </row>
    <row r="27" spans="1:28" s="2" customFormat="1" ht="18.75" x14ac:dyDescent="0.2">
      <c r="A27" s="33" t="s">
        <v>460</v>
      </c>
      <c r="B27" s="33" t="s">
        <v>460</v>
      </c>
      <c r="C27" s="33" t="s">
        <v>460</v>
      </c>
      <c r="D27" s="33" t="s">
        <v>460</v>
      </c>
      <c r="E27" s="33" t="s">
        <v>460</v>
      </c>
      <c r="F27" s="33" t="s">
        <v>460</v>
      </c>
      <c r="G27" s="33" t="s">
        <v>460</v>
      </c>
      <c r="H27" s="33" t="s">
        <v>460</v>
      </c>
      <c r="I27" s="33" t="s">
        <v>460</v>
      </c>
      <c r="J27" s="33" t="s">
        <v>460</v>
      </c>
      <c r="K27" s="33" t="s">
        <v>460</v>
      </c>
      <c r="L27" s="33" t="s">
        <v>460</v>
      </c>
      <c r="M27" s="33" t="s">
        <v>460</v>
      </c>
      <c r="N27" s="33" t="s">
        <v>460</v>
      </c>
      <c r="O27" s="33" t="s">
        <v>460</v>
      </c>
      <c r="P27" s="33" t="s">
        <v>460</v>
      </c>
      <c r="Q27" s="33" t="s">
        <v>460</v>
      </c>
      <c r="R27" s="33" t="s">
        <v>460</v>
      </c>
      <c r="S27" s="33" t="s">
        <v>460</v>
      </c>
      <c r="T27" s="3"/>
      <c r="U27" s="3"/>
      <c r="V27" s="3"/>
      <c r="W27" s="3"/>
    </row>
    <row r="28" spans="1:28" s="2" customFormat="1" ht="18.75" x14ac:dyDescent="0.2">
      <c r="A28" s="33" t="s">
        <v>460</v>
      </c>
      <c r="B28" s="33" t="s">
        <v>460</v>
      </c>
      <c r="C28" s="33" t="s">
        <v>460</v>
      </c>
      <c r="D28" s="33" t="s">
        <v>460</v>
      </c>
      <c r="E28" s="33" t="s">
        <v>460</v>
      </c>
      <c r="F28" s="33" t="s">
        <v>460</v>
      </c>
      <c r="G28" s="33" t="s">
        <v>460</v>
      </c>
      <c r="H28" s="33" t="s">
        <v>460</v>
      </c>
      <c r="I28" s="33" t="s">
        <v>460</v>
      </c>
      <c r="J28" s="33" t="s">
        <v>460</v>
      </c>
      <c r="K28" s="33" t="s">
        <v>460</v>
      </c>
      <c r="L28" s="33" t="s">
        <v>460</v>
      </c>
      <c r="M28" s="33" t="s">
        <v>460</v>
      </c>
      <c r="N28" s="33" t="s">
        <v>460</v>
      </c>
      <c r="O28" s="33" t="s">
        <v>460</v>
      </c>
      <c r="P28" s="33" t="s">
        <v>460</v>
      </c>
      <c r="Q28" s="33" t="s">
        <v>460</v>
      </c>
      <c r="R28" s="33" t="s">
        <v>460</v>
      </c>
      <c r="S28" s="33" t="s">
        <v>460</v>
      </c>
      <c r="T28" s="3"/>
      <c r="U28" s="3"/>
      <c r="V28" s="3"/>
      <c r="W28" s="3"/>
    </row>
    <row r="29" spans="1:28" ht="20.25" customHeight="1" x14ac:dyDescent="0.25">
      <c r="A29" s="33" t="s">
        <v>460</v>
      </c>
      <c r="B29" s="33" t="s">
        <v>460</v>
      </c>
      <c r="C29" s="33" t="s">
        <v>460</v>
      </c>
      <c r="D29" s="33" t="s">
        <v>460</v>
      </c>
      <c r="E29" s="33" t="s">
        <v>460</v>
      </c>
      <c r="F29" s="33" t="s">
        <v>460</v>
      </c>
      <c r="G29" s="33" t="s">
        <v>460</v>
      </c>
      <c r="H29" s="33" t="s">
        <v>460</v>
      </c>
      <c r="I29" s="33" t="s">
        <v>460</v>
      </c>
      <c r="J29" s="33" t="s">
        <v>460</v>
      </c>
      <c r="K29" s="33" t="s">
        <v>460</v>
      </c>
      <c r="L29" s="33" t="s">
        <v>460</v>
      </c>
      <c r="M29" s="33" t="s">
        <v>460</v>
      </c>
      <c r="N29" s="33" t="s">
        <v>460</v>
      </c>
      <c r="O29" s="33" t="s">
        <v>460</v>
      </c>
      <c r="P29" s="33" t="s">
        <v>460</v>
      </c>
      <c r="Q29" s="33" t="s">
        <v>460</v>
      </c>
      <c r="R29" s="33" t="s">
        <v>460</v>
      </c>
      <c r="S29" s="33" t="s">
        <v>460</v>
      </c>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9"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I42"/>
  <sheetViews>
    <sheetView view="pageBreakPreview" zoomScale="60" zoomScaleNormal="60" workbookViewId="0">
      <selection activeCell="A17" sqref="A17:T17"/>
    </sheetView>
  </sheetViews>
  <sheetFormatPr defaultColWidth="10.7109375" defaultRowHeight="15.75" x14ac:dyDescent="0.25"/>
  <cols>
    <col min="1" max="1" width="9.5703125" style="35" customWidth="1"/>
    <col min="2" max="2" width="8.7109375" style="35" customWidth="1"/>
    <col min="3" max="3" width="12.7109375" style="35" customWidth="1"/>
    <col min="4" max="4" width="16.140625" style="35" customWidth="1"/>
    <col min="5" max="5" width="11.140625" style="35" customWidth="1"/>
    <col min="6" max="6" width="11" style="35" customWidth="1"/>
    <col min="7" max="8" width="8.7109375" style="35" customWidth="1"/>
    <col min="9" max="9" width="7.28515625" style="35" customWidth="1"/>
    <col min="10" max="10" width="9.28515625" style="35" customWidth="1"/>
    <col min="11" max="11" width="10.28515625" style="35" customWidth="1"/>
    <col min="12" max="15" width="8.7109375" style="35" customWidth="1"/>
    <col min="16" max="16" width="19.42578125" style="35" customWidth="1"/>
    <col min="17" max="17" width="21.7109375" style="35" customWidth="1"/>
    <col min="18" max="18" width="22" style="35" customWidth="1"/>
    <col min="19" max="19" width="19.7109375" style="35" customWidth="1"/>
    <col min="20" max="20" width="18.42578125" style="35" customWidth="1"/>
    <col min="21" max="237" width="10.7109375" style="35"/>
    <col min="238" max="242" width="15.7109375" style="35" customWidth="1"/>
    <col min="243" max="246" width="12.7109375" style="35" customWidth="1"/>
    <col min="247" max="250" width="15.7109375" style="35" customWidth="1"/>
    <col min="251" max="251" width="22.85546875" style="35" customWidth="1"/>
    <col min="252" max="252" width="20.7109375" style="35" customWidth="1"/>
    <col min="253" max="253" width="16.7109375" style="35" customWidth="1"/>
    <col min="254" max="493" width="10.7109375" style="35"/>
    <col min="494" max="498" width="15.7109375" style="35" customWidth="1"/>
    <col min="499" max="502" width="12.7109375" style="35" customWidth="1"/>
    <col min="503" max="506" width="15.7109375" style="35" customWidth="1"/>
    <col min="507" max="507" width="22.85546875" style="35" customWidth="1"/>
    <col min="508" max="508" width="20.7109375" style="35" customWidth="1"/>
    <col min="509" max="509" width="16.7109375" style="35" customWidth="1"/>
    <col min="510" max="749" width="10.7109375" style="35"/>
    <col min="750" max="754" width="15.7109375" style="35" customWidth="1"/>
    <col min="755" max="758" width="12.7109375" style="35" customWidth="1"/>
    <col min="759" max="762" width="15.7109375" style="35" customWidth="1"/>
    <col min="763" max="763" width="22.85546875" style="35" customWidth="1"/>
    <col min="764" max="764" width="20.7109375" style="35" customWidth="1"/>
    <col min="765" max="765" width="16.7109375" style="35" customWidth="1"/>
    <col min="766" max="1005" width="10.7109375" style="35"/>
    <col min="1006" max="1010" width="15.7109375" style="35" customWidth="1"/>
    <col min="1011" max="1014" width="12.7109375" style="35" customWidth="1"/>
    <col min="1015" max="1018" width="15.7109375" style="35" customWidth="1"/>
    <col min="1019" max="1019" width="22.85546875" style="35" customWidth="1"/>
    <col min="1020" max="1020" width="20.7109375" style="35" customWidth="1"/>
    <col min="1021" max="1021" width="16.7109375" style="35" customWidth="1"/>
    <col min="1022" max="1261" width="10.7109375" style="35"/>
    <col min="1262" max="1266" width="15.7109375" style="35" customWidth="1"/>
    <col min="1267" max="1270" width="12.7109375" style="35" customWidth="1"/>
    <col min="1271" max="1274" width="15.7109375" style="35" customWidth="1"/>
    <col min="1275" max="1275" width="22.85546875" style="35" customWidth="1"/>
    <col min="1276" max="1276" width="20.7109375" style="35" customWidth="1"/>
    <col min="1277" max="1277" width="16.7109375" style="35" customWidth="1"/>
    <col min="1278" max="1517" width="10.7109375" style="35"/>
    <col min="1518" max="1522" width="15.7109375" style="35" customWidth="1"/>
    <col min="1523" max="1526" width="12.7109375" style="35" customWidth="1"/>
    <col min="1527" max="1530" width="15.7109375" style="35" customWidth="1"/>
    <col min="1531" max="1531" width="22.85546875" style="35" customWidth="1"/>
    <col min="1532" max="1532" width="20.7109375" style="35" customWidth="1"/>
    <col min="1533" max="1533" width="16.7109375" style="35" customWidth="1"/>
    <col min="1534" max="1773" width="10.7109375" style="35"/>
    <col min="1774" max="1778" width="15.7109375" style="35" customWidth="1"/>
    <col min="1779" max="1782" width="12.7109375" style="35" customWidth="1"/>
    <col min="1783" max="1786" width="15.7109375" style="35" customWidth="1"/>
    <col min="1787" max="1787" width="22.85546875" style="35" customWidth="1"/>
    <col min="1788" max="1788" width="20.7109375" style="35" customWidth="1"/>
    <col min="1789" max="1789" width="16.7109375" style="35" customWidth="1"/>
    <col min="1790" max="2029" width="10.7109375" style="35"/>
    <col min="2030" max="2034" width="15.7109375" style="35" customWidth="1"/>
    <col min="2035" max="2038" width="12.7109375" style="35" customWidth="1"/>
    <col min="2039" max="2042" width="15.7109375" style="35" customWidth="1"/>
    <col min="2043" max="2043" width="22.85546875" style="35" customWidth="1"/>
    <col min="2044" max="2044" width="20.7109375" style="35" customWidth="1"/>
    <col min="2045" max="2045" width="16.7109375" style="35" customWidth="1"/>
    <col min="2046" max="2285" width="10.7109375" style="35"/>
    <col min="2286" max="2290" width="15.7109375" style="35" customWidth="1"/>
    <col min="2291" max="2294" width="12.7109375" style="35" customWidth="1"/>
    <col min="2295" max="2298" width="15.7109375" style="35" customWidth="1"/>
    <col min="2299" max="2299" width="22.85546875" style="35" customWidth="1"/>
    <col min="2300" max="2300" width="20.7109375" style="35" customWidth="1"/>
    <col min="2301" max="2301" width="16.7109375" style="35" customWidth="1"/>
    <col min="2302" max="2541" width="10.7109375" style="35"/>
    <col min="2542" max="2546" width="15.7109375" style="35" customWidth="1"/>
    <col min="2547" max="2550" width="12.7109375" style="35" customWidth="1"/>
    <col min="2551" max="2554" width="15.7109375" style="35" customWidth="1"/>
    <col min="2555" max="2555" width="22.85546875" style="35" customWidth="1"/>
    <col min="2556" max="2556" width="20.7109375" style="35" customWidth="1"/>
    <col min="2557" max="2557" width="16.7109375" style="35" customWidth="1"/>
    <col min="2558" max="2797" width="10.7109375" style="35"/>
    <col min="2798" max="2802" width="15.7109375" style="35" customWidth="1"/>
    <col min="2803" max="2806" width="12.7109375" style="35" customWidth="1"/>
    <col min="2807" max="2810" width="15.7109375" style="35" customWidth="1"/>
    <col min="2811" max="2811" width="22.85546875" style="35" customWidth="1"/>
    <col min="2812" max="2812" width="20.7109375" style="35" customWidth="1"/>
    <col min="2813" max="2813" width="16.7109375" style="35" customWidth="1"/>
    <col min="2814" max="3053" width="10.7109375" style="35"/>
    <col min="3054" max="3058" width="15.7109375" style="35" customWidth="1"/>
    <col min="3059" max="3062" width="12.7109375" style="35" customWidth="1"/>
    <col min="3063" max="3066" width="15.7109375" style="35" customWidth="1"/>
    <col min="3067" max="3067" width="22.85546875" style="35" customWidth="1"/>
    <col min="3068" max="3068" width="20.7109375" style="35" customWidth="1"/>
    <col min="3069" max="3069" width="16.7109375" style="35" customWidth="1"/>
    <col min="3070" max="3309" width="10.7109375" style="35"/>
    <col min="3310" max="3314" width="15.7109375" style="35" customWidth="1"/>
    <col min="3315" max="3318" width="12.7109375" style="35" customWidth="1"/>
    <col min="3319" max="3322" width="15.7109375" style="35" customWidth="1"/>
    <col min="3323" max="3323" width="22.85546875" style="35" customWidth="1"/>
    <col min="3324" max="3324" width="20.7109375" style="35" customWidth="1"/>
    <col min="3325" max="3325" width="16.7109375" style="35" customWidth="1"/>
    <col min="3326" max="3565" width="10.7109375" style="35"/>
    <col min="3566" max="3570" width="15.7109375" style="35" customWidth="1"/>
    <col min="3571" max="3574" width="12.7109375" style="35" customWidth="1"/>
    <col min="3575" max="3578" width="15.7109375" style="35" customWidth="1"/>
    <col min="3579" max="3579" width="22.85546875" style="35" customWidth="1"/>
    <col min="3580" max="3580" width="20.7109375" style="35" customWidth="1"/>
    <col min="3581" max="3581" width="16.7109375" style="35" customWidth="1"/>
    <col min="3582" max="3821" width="10.7109375" style="35"/>
    <col min="3822" max="3826" width="15.7109375" style="35" customWidth="1"/>
    <col min="3827" max="3830" width="12.7109375" style="35" customWidth="1"/>
    <col min="3831" max="3834" width="15.7109375" style="35" customWidth="1"/>
    <col min="3835" max="3835" width="22.85546875" style="35" customWidth="1"/>
    <col min="3836" max="3836" width="20.7109375" style="35" customWidth="1"/>
    <col min="3837" max="3837" width="16.7109375" style="35" customWidth="1"/>
    <col min="3838" max="4077" width="10.7109375" style="35"/>
    <col min="4078" max="4082" width="15.7109375" style="35" customWidth="1"/>
    <col min="4083" max="4086" width="12.7109375" style="35" customWidth="1"/>
    <col min="4087" max="4090" width="15.7109375" style="35" customWidth="1"/>
    <col min="4091" max="4091" width="22.85546875" style="35" customWidth="1"/>
    <col min="4092" max="4092" width="20.7109375" style="35" customWidth="1"/>
    <col min="4093" max="4093" width="16.7109375" style="35" customWidth="1"/>
    <col min="4094" max="4333" width="10.7109375" style="35"/>
    <col min="4334" max="4338" width="15.7109375" style="35" customWidth="1"/>
    <col min="4339" max="4342" width="12.7109375" style="35" customWidth="1"/>
    <col min="4343" max="4346" width="15.7109375" style="35" customWidth="1"/>
    <col min="4347" max="4347" width="22.85546875" style="35" customWidth="1"/>
    <col min="4348" max="4348" width="20.7109375" style="35" customWidth="1"/>
    <col min="4349" max="4349" width="16.7109375" style="35" customWidth="1"/>
    <col min="4350" max="4589" width="10.7109375" style="35"/>
    <col min="4590" max="4594" width="15.7109375" style="35" customWidth="1"/>
    <col min="4595" max="4598" width="12.7109375" style="35" customWidth="1"/>
    <col min="4599" max="4602" width="15.7109375" style="35" customWidth="1"/>
    <col min="4603" max="4603" width="22.85546875" style="35" customWidth="1"/>
    <col min="4604" max="4604" width="20.7109375" style="35" customWidth="1"/>
    <col min="4605" max="4605" width="16.7109375" style="35" customWidth="1"/>
    <col min="4606" max="4845" width="10.7109375" style="35"/>
    <col min="4846" max="4850" width="15.7109375" style="35" customWidth="1"/>
    <col min="4851" max="4854" width="12.7109375" style="35" customWidth="1"/>
    <col min="4855" max="4858" width="15.7109375" style="35" customWidth="1"/>
    <col min="4859" max="4859" width="22.85546875" style="35" customWidth="1"/>
    <col min="4860" max="4860" width="20.7109375" style="35" customWidth="1"/>
    <col min="4861" max="4861" width="16.7109375" style="35" customWidth="1"/>
    <col min="4862" max="5101" width="10.7109375" style="35"/>
    <col min="5102" max="5106" width="15.7109375" style="35" customWidth="1"/>
    <col min="5107" max="5110" width="12.7109375" style="35" customWidth="1"/>
    <col min="5111" max="5114" width="15.7109375" style="35" customWidth="1"/>
    <col min="5115" max="5115" width="22.85546875" style="35" customWidth="1"/>
    <col min="5116" max="5116" width="20.7109375" style="35" customWidth="1"/>
    <col min="5117" max="5117" width="16.7109375" style="35" customWidth="1"/>
    <col min="5118" max="5357" width="10.7109375" style="35"/>
    <col min="5358" max="5362" width="15.7109375" style="35" customWidth="1"/>
    <col min="5363" max="5366" width="12.7109375" style="35" customWidth="1"/>
    <col min="5367" max="5370" width="15.7109375" style="35" customWidth="1"/>
    <col min="5371" max="5371" width="22.85546875" style="35" customWidth="1"/>
    <col min="5372" max="5372" width="20.7109375" style="35" customWidth="1"/>
    <col min="5373" max="5373" width="16.7109375" style="35" customWidth="1"/>
    <col min="5374" max="5613" width="10.7109375" style="35"/>
    <col min="5614" max="5618" width="15.7109375" style="35" customWidth="1"/>
    <col min="5619" max="5622" width="12.7109375" style="35" customWidth="1"/>
    <col min="5623" max="5626" width="15.7109375" style="35" customWidth="1"/>
    <col min="5627" max="5627" width="22.85546875" style="35" customWidth="1"/>
    <col min="5628" max="5628" width="20.7109375" style="35" customWidth="1"/>
    <col min="5629" max="5629" width="16.7109375" style="35" customWidth="1"/>
    <col min="5630" max="5869" width="10.7109375" style="35"/>
    <col min="5870" max="5874" width="15.7109375" style="35" customWidth="1"/>
    <col min="5875" max="5878" width="12.7109375" style="35" customWidth="1"/>
    <col min="5879" max="5882" width="15.7109375" style="35" customWidth="1"/>
    <col min="5883" max="5883" width="22.85546875" style="35" customWidth="1"/>
    <col min="5884" max="5884" width="20.7109375" style="35" customWidth="1"/>
    <col min="5885" max="5885" width="16.7109375" style="35" customWidth="1"/>
    <col min="5886" max="6125" width="10.7109375" style="35"/>
    <col min="6126" max="6130" width="15.7109375" style="35" customWidth="1"/>
    <col min="6131" max="6134" width="12.7109375" style="35" customWidth="1"/>
    <col min="6135" max="6138" width="15.7109375" style="35" customWidth="1"/>
    <col min="6139" max="6139" width="22.85546875" style="35" customWidth="1"/>
    <col min="6140" max="6140" width="20.7109375" style="35" customWidth="1"/>
    <col min="6141" max="6141" width="16.7109375" style="35" customWidth="1"/>
    <col min="6142" max="6381" width="10.7109375" style="35"/>
    <col min="6382" max="6386" width="15.7109375" style="35" customWidth="1"/>
    <col min="6387" max="6390" width="12.7109375" style="35" customWidth="1"/>
    <col min="6391" max="6394" width="15.7109375" style="35" customWidth="1"/>
    <col min="6395" max="6395" width="22.85546875" style="35" customWidth="1"/>
    <col min="6396" max="6396" width="20.7109375" style="35" customWidth="1"/>
    <col min="6397" max="6397" width="16.7109375" style="35" customWidth="1"/>
    <col min="6398" max="6637" width="10.7109375" style="35"/>
    <col min="6638" max="6642" width="15.7109375" style="35" customWidth="1"/>
    <col min="6643" max="6646" width="12.7109375" style="35" customWidth="1"/>
    <col min="6647" max="6650" width="15.7109375" style="35" customWidth="1"/>
    <col min="6651" max="6651" width="22.85546875" style="35" customWidth="1"/>
    <col min="6652" max="6652" width="20.7109375" style="35" customWidth="1"/>
    <col min="6653" max="6653" width="16.7109375" style="35" customWidth="1"/>
    <col min="6654" max="6893" width="10.7109375" style="35"/>
    <col min="6894" max="6898" width="15.7109375" style="35" customWidth="1"/>
    <col min="6899" max="6902" width="12.7109375" style="35" customWidth="1"/>
    <col min="6903" max="6906" width="15.7109375" style="35" customWidth="1"/>
    <col min="6907" max="6907" width="22.85546875" style="35" customWidth="1"/>
    <col min="6908" max="6908" width="20.7109375" style="35" customWidth="1"/>
    <col min="6909" max="6909" width="16.7109375" style="35" customWidth="1"/>
    <col min="6910" max="7149" width="10.7109375" style="35"/>
    <col min="7150" max="7154" width="15.7109375" style="35" customWidth="1"/>
    <col min="7155" max="7158" width="12.7109375" style="35" customWidth="1"/>
    <col min="7159" max="7162" width="15.7109375" style="35" customWidth="1"/>
    <col min="7163" max="7163" width="22.85546875" style="35" customWidth="1"/>
    <col min="7164" max="7164" width="20.7109375" style="35" customWidth="1"/>
    <col min="7165" max="7165" width="16.7109375" style="35" customWidth="1"/>
    <col min="7166" max="7405" width="10.7109375" style="35"/>
    <col min="7406" max="7410" width="15.7109375" style="35" customWidth="1"/>
    <col min="7411" max="7414" width="12.7109375" style="35" customWidth="1"/>
    <col min="7415" max="7418" width="15.7109375" style="35" customWidth="1"/>
    <col min="7419" max="7419" width="22.85546875" style="35" customWidth="1"/>
    <col min="7420" max="7420" width="20.7109375" style="35" customWidth="1"/>
    <col min="7421" max="7421" width="16.7109375" style="35" customWidth="1"/>
    <col min="7422" max="7661" width="10.7109375" style="35"/>
    <col min="7662" max="7666" width="15.7109375" style="35" customWidth="1"/>
    <col min="7667" max="7670" width="12.7109375" style="35" customWidth="1"/>
    <col min="7671" max="7674" width="15.7109375" style="35" customWidth="1"/>
    <col min="7675" max="7675" width="22.85546875" style="35" customWidth="1"/>
    <col min="7676" max="7676" width="20.7109375" style="35" customWidth="1"/>
    <col min="7677" max="7677" width="16.7109375" style="35" customWidth="1"/>
    <col min="7678" max="7917" width="10.7109375" style="35"/>
    <col min="7918" max="7922" width="15.7109375" style="35" customWidth="1"/>
    <col min="7923" max="7926" width="12.7109375" style="35" customWidth="1"/>
    <col min="7927" max="7930" width="15.7109375" style="35" customWidth="1"/>
    <col min="7931" max="7931" width="22.85546875" style="35" customWidth="1"/>
    <col min="7932" max="7932" width="20.7109375" style="35" customWidth="1"/>
    <col min="7933" max="7933" width="16.7109375" style="35" customWidth="1"/>
    <col min="7934" max="8173" width="10.7109375" style="35"/>
    <col min="8174" max="8178" width="15.7109375" style="35" customWidth="1"/>
    <col min="8179" max="8182" width="12.7109375" style="35" customWidth="1"/>
    <col min="8183" max="8186" width="15.7109375" style="35" customWidth="1"/>
    <col min="8187" max="8187" width="22.85546875" style="35" customWidth="1"/>
    <col min="8188" max="8188" width="20.7109375" style="35" customWidth="1"/>
    <col min="8189" max="8189" width="16.7109375" style="35" customWidth="1"/>
    <col min="8190" max="8429" width="10.7109375" style="35"/>
    <col min="8430" max="8434" width="15.7109375" style="35" customWidth="1"/>
    <col min="8435" max="8438" width="12.7109375" style="35" customWidth="1"/>
    <col min="8439" max="8442" width="15.7109375" style="35" customWidth="1"/>
    <col min="8443" max="8443" width="22.85546875" style="35" customWidth="1"/>
    <col min="8444" max="8444" width="20.7109375" style="35" customWidth="1"/>
    <col min="8445" max="8445" width="16.7109375" style="35" customWidth="1"/>
    <col min="8446" max="8685" width="10.7109375" style="35"/>
    <col min="8686" max="8690" width="15.7109375" style="35" customWidth="1"/>
    <col min="8691" max="8694" width="12.7109375" style="35" customWidth="1"/>
    <col min="8695" max="8698" width="15.7109375" style="35" customWidth="1"/>
    <col min="8699" max="8699" width="22.85546875" style="35" customWidth="1"/>
    <col min="8700" max="8700" width="20.7109375" style="35" customWidth="1"/>
    <col min="8701" max="8701" width="16.7109375" style="35" customWidth="1"/>
    <col min="8702" max="8941" width="10.7109375" style="35"/>
    <col min="8942" max="8946" width="15.7109375" style="35" customWidth="1"/>
    <col min="8947" max="8950" width="12.7109375" style="35" customWidth="1"/>
    <col min="8951" max="8954" width="15.7109375" style="35" customWidth="1"/>
    <col min="8955" max="8955" width="22.85546875" style="35" customWidth="1"/>
    <col min="8956" max="8956" width="20.7109375" style="35" customWidth="1"/>
    <col min="8957" max="8957" width="16.7109375" style="35" customWidth="1"/>
    <col min="8958" max="9197" width="10.7109375" style="35"/>
    <col min="9198" max="9202" width="15.7109375" style="35" customWidth="1"/>
    <col min="9203" max="9206" width="12.7109375" style="35" customWidth="1"/>
    <col min="9207" max="9210" width="15.7109375" style="35" customWidth="1"/>
    <col min="9211" max="9211" width="22.85546875" style="35" customWidth="1"/>
    <col min="9212" max="9212" width="20.7109375" style="35" customWidth="1"/>
    <col min="9213" max="9213" width="16.7109375" style="35" customWidth="1"/>
    <col min="9214" max="9453" width="10.7109375" style="35"/>
    <col min="9454" max="9458" width="15.7109375" style="35" customWidth="1"/>
    <col min="9459" max="9462" width="12.7109375" style="35" customWidth="1"/>
    <col min="9463" max="9466" width="15.7109375" style="35" customWidth="1"/>
    <col min="9467" max="9467" width="22.85546875" style="35" customWidth="1"/>
    <col min="9468" max="9468" width="20.7109375" style="35" customWidth="1"/>
    <col min="9469" max="9469" width="16.7109375" style="35" customWidth="1"/>
    <col min="9470" max="9709" width="10.7109375" style="35"/>
    <col min="9710" max="9714" width="15.7109375" style="35" customWidth="1"/>
    <col min="9715" max="9718" width="12.7109375" style="35" customWidth="1"/>
    <col min="9719" max="9722" width="15.7109375" style="35" customWidth="1"/>
    <col min="9723" max="9723" width="22.85546875" style="35" customWidth="1"/>
    <col min="9724" max="9724" width="20.7109375" style="35" customWidth="1"/>
    <col min="9725" max="9725" width="16.7109375" style="35" customWidth="1"/>
    <col min="9726" max="9965" width="10.7109375" style="35"/>
    <col min="9966" max="9970" width="15.7109375" style="35" customWidth="1"/>
    <col min="9971" max="9974" width="12.7109375" style="35" customWidth="1"/>
    <col min="9975" max="9978" width="15.7109375" style="35" customWidth="1"/>
    <col min="9979" max="9979" width="22.85546875" style="35" customWidth="1"/>
    <col min="9980" max="9980" width="20.7109375" style="35" customWidth="1"/>
    <col min="9981" max="9981" width="16.7109375" style="35" customWidth="1"/>
    <col min="9982" max="10221" width="10.7109375" style="35"/>
    <col min="10222" max="10226" width="15.7109375" style="35" customWidth="1"/>
    <col min="10227" max="10230" width="12.7109375" style="35" customWidth="1"/>
    <col min="10231" max="10234" width="15.7109375" style="35" customWidth="1"/>
    <col min="10235" max="10235" width="22.85546875" style="35" customWidth="1"/>
    <col min="10236" max="10236" width="20.7109375" style="35" customWidth="1"/>
    <col min="10237" max="10237" width="16.7109375" style="35" customWidth="1"/>
    <col min="10238" max="10477" width="10.7109375" style="35"/>
    <col min="10478" max="10482" width="15.7109375" style="35" customWidth="1"/>
    <col min="10483" max="10486" width="12.7109375" style="35" customWidth="1"/>
    <col min="10487" max="10490" width="15.7109375" style="35" customWidth="1"/>
    <col min="10491" max="10491" width="22.85546875" style="35" customWidth="1"/>
    <col min="10492" max="10492" width="20.7109375" style="35" customWidth="1"/>
    <col min="10493" max="10493" width="16.7109375" style="35" customWidth="1"/>
    <col min="10494" max="10733" width="10.7109375" style="35"/>
    <col min="10734" max="10738" width="15.7109375" style="35" customWidth="1"/>
    <col min="10739" max="10742" width="12.7109375" style="35" customWidth="1"/>
    <col min="10743" max="10746" width="15.7109375" style="35" customWidth="1"/>
    <col min="10747" max="10747" width="22.85546875" style="35" customWidth="1"/>
    <col min="10748" max="10748" width="20.7109375" style="35" customWidth="1"/>
    <col min="10749" max="10749" width="16.7109375" style="35" customWidth="1"/>
    <col min="10750" max="10989" width="10.7109375" style="35"/>
    <col min="10990" max="10994" width="15.7109375" style="35" customWidth="1"/>
    <col min="10995" max="10998" width="12.7109375" style="35" customWidth="1"/>
    <col min="10999" max="11002" width="15.7109375" style="35" customWidth="1"/>
    <col min="11003" max="11003" width="22.85546875" style="35" customWidth="1"/>
    <col min="11004" max="11004" width="20.7109375" style="35" customWidth="1"/>
    <col min="11005" max="11005" width="16.7109375" style="35" customWidth="1"/>
    <col min="11006" max="11245" width="10.7109375" style="35"/>
    <col min="11246" max="11250" width="15.7109375" style="35" customWidth="1"/>
    <col min="11251" max="11254" width="12.7109375" style="35" customWidth="1"/>
    <col min="11255" max="11258" width="15.7109375" style="35" customWidth="1"/>
    <col min="11259" max="11259" width="22.85546875" style="35" customWidth="1"/>
    <col min="11260" max="11260" width="20.7109375" style="35" customWidth="1"/>
    <col min="11261" max="11261" width="16.7109375" style="35" customWidth="1"/>
    <col min="11262" max="11501" width="10.7109375" style="35"/>
    <col min="11502" max="11506" width="15.7109375" style="35" customWidth="1"/>
    <col min="11507" max="11510" width="12.7109375" style="35" customWidth="1"/>
    <col min="11511" max="11514" width="15.7109375" style="35" customWidth="1"/>
    <col min="11515" max="11515" width="22.85546875" style="35" customWidth="1"/>
    <col min="11516" max="11516" width="20.7109375" style="35" customWidth="1"/>
    <col min="11517" max="11517" width="16.7109375" style="35" customWidth="1"/>
    <col min="11518" max="11757" width="10.7109375" style="35"/>
    <col min="11758" max="11762" width="15.7109375" style="35" customWidth="1"/>
    <col min="11763" max="11766" width="12.7109375" style="35" customWidth="1"/>
    <col min="11767" max="11770" width="15.7109375" style="35" customWidth="1"/>
    <col min="11771" max="11771" width="22.85546875" style="35" customWidth="1"/>
    <col min="11772" max="11772" width="20.7109375" style="35" customWidth="1"/>
    <col min="11773" max="11773" width="16.7109375" style="35" customWidth="1"/>
    <col min="11774" max="12013" width="10.7109375" style="35"/>
    <col min="12014" max="12018" width="15.7109375" style="35" customWidth="1"/>
    <col min="12019" max="12022" width="12.7109375" style="35" customWidth="1"/>
    <col min="12023" max="12026" width="15.7109375" style="35" customWidth="1"/>
    <col min="12027" max="12027" width="22.85546875" style="35" customWidth="1"/>
    <col min="12028" max="12028" width="20.7109375" style="35" customWidth="1"/>
    <col min="12029" max="12029" width="16.7109375" style="35" customWidth="1"/>
    <col min="12030" max="12269" width="10.7109375" style="35"/>
    <col min="12270" max="12274" width="15.7109375" style="35" customWidth="1"/>
    <col min="12275" max="12278" width="12.7109375" style="35" customWidth="1"/>
    <col min="12279" max="12282" width="15.7109375" style="35" customWidth="1"/>
    <col min="12283" max="12283" width="22.85546875" style="35" customWidth="1"/>
    <col min="12284" max="12284" width="20.7109375" style="35" customWidth="1"/>
    <col min="12285" max="12285" width="16.7109375" style="35" customWidth="1"/>
    <col min="12286" max="12525" width="10.7109375" style="35"/>
    <col min="12526" max="12530" width="15.7109375" style="35" customWidth="1"/>
    <col min="12531" max="12534" width="12.7109375" style="35" customWidth="1"/>
    <col min="12535" max="12538" width="15.7109375" style="35" customWidth="1"/>
    <col min="12539" max="12539" width="22.85546875" style="35" customWidth="1"/>
    <col min="12540" max="12540" width="20.7109375" style="35" customWidth="1"/>
    <col min="12541" max="12541" width="16.7109375" style="35" customWidth="1"/>
    <col min="12542" max="12781" width="10.7109375" style="35"/>
    <col min="12782" max="12786" width="15.7109375" style="35" customWidth="1"/>
    <col min="12787" max="12790" width="12.7109375" style="35" customWidth="1"/>
    <col min="12791" max="12794" width="15.7109375" style="35" customWidth="1"/>
    <col min="12795" max="12795" width="22.85546875" style="35" customWidth="1"/>
    <col min="12796" max="12796" width="20.7109375" style="35" customWidth="1"/>
    <col min="12797" max="12797" width="16.7109375" style="35" customWidth="1"/>
    <col min="12798" max="13037" width="10.7109375" style="35"/>
    <col min="13038" max="13042" width="15.7109375" style="35" customWidth="1"/>
    <col min="13043" max="13046" width="12.7109375" style="35" customWidth="1"/>
    <col min="13047" max="13050" width="15.7109375" style="35" customWidth="1"/>
    <col min="13051" max="13051" width="22.85546875" style="35" customWidth="1"/>
    <col min="13052" max="13052" width="20.7109375" style="35" customWidth="1"/>
    <col min="13053" max="13053" width="16.7109375" style="35" customWidth="1"/>
    <col min="13054" max="13293" width="10.7109375" style="35"/>
    <col min="13294" max="13298" width="15.7109375" style="35" customWidth="1"/>
    <col min="13299" max="13302" width="12.7109375" style="35" customWidth="1"/>
    <col min="13303" max="13306" width="15.7109375" style="35" customWidth="1"/>
    <col min="13307" max="13307" width="22.85546875" style="35" customWidth="1"/>
    <col min="13308" max="13308" width="20.7109375" style="35" customWidth="1"/>
    <col min="13309" max="13309" width="16.7109375" style="35" customWidth="1"/>
    <col min="13310" max="13549" width="10.7109375" style="35"/>
    <col min="13550" max="13554" width="15.7109375" style="35" customWidth="1"/>
    <col min="13555" max="13558" width="12.7109375" style="35" customWidth="1"/>
    <col min="13559" max="13562" width="15.7109375" style="35" customWidth="1"/>
    <col min="13563" max="13563" width="22.85546875" style="35" customWidth="1"/>
    <col min="13564" max="13564" width="20.7109375" style="35" customWidth="1"/>
    <col min="13565" max="13565" width="16.7109375" style="35" customWidth="1"/>
    <col min="13566" max="13805" width="10.7109375" style="35"/>
    <col min="13806" max="13810" width="15.7109375" style="35" customWidth="1"/>
    <col min="13811" max="13814" width="12.7109375" style="35" customWidth="1"/>
    <col min="13815" max="13818" width="15.7109375" style="35" customWidth="1"/>
    <col min="13819" max="13819" width="22.85546875" style="35" customWidth="1"/>
    <col min="13820" max="13820" width="20.7109375" style="35" customWidth="1"/>
    <col min="13821" max="13821" width="16.7109375" style="35" customWidth="1"/>
    <col min="13822" max="14061" width="10.7109375" style="35"/>
    <col min="14062" max="14066" width="15.7109375" style="35" customWidth="1"/>
    <col min="14067" max="14070" width="12.7109375" style="35" customWidth="1"/>
    <col min="14071" max="14074" width="15.7109375" style="35" customWidth="1"/>
    <col min="14075" max="14075" width="22.85546875" style="35" customWidth="1"/>
    <col min="14076" max="14076" width="20.7109375" style="35" customWidth="1"/>
    <col min="14077" max="14077" width="16.7109375" style="35" customWidth="1"/>
    <col min="14078" max="14317" width="10.7109375" style="35"/>
    <col min="14318" max="14322" width="15.7109375" style="35" customWidth="1"/>
    <col min="14323" max="14326" width="12.7109375" style="35" customWidth="1"/>
    <col min="14327" max="14330" width="15.7109375" style="35" customWidth="1"/>
    <col min="14331" max="14331" width="22.85546875" style="35" customWidth="1"/>
    <col min="14332" max="14332" width="20.7109375" style="35" customWidth="1"/>
    <col min="14333" max="14333" width="16.7109375" style="35" customWidth="1"/>
    <col min="14334" max="14573" width="10.7109375" style="35"/>
    <col min="14574" max="14578" width="15.7109375" style="35" customWidth="1"/>
    <col min="14579" max="14582" width="12.7109375" style="35" customWidth="1"/>
    <col min="14583" max="14586" width="15.7109375" style="35" customWidth="1"/>
    <col min="14587" max="14587" width="22.85546875" style="35" customWidth="1"/>
    <col min="14588" max="14588" width="20.7109375" style="35" customWidth="1"/>
    <col min="14589" max="14589" width="16.7109375" style="35" customWidth="1"/>
    <col min="14590" max="14829" width="10.7109375" style="35"/>
    <col min="14830" max="14834" width="15.7109375" style="35" customWidth="1"/>
    <col min="14835" max="14838" width="12.7109375" style="35" customWidth="1"/>
    <col min="14839" max="14842" width="15.7109375" style="35" customWidth="1"/>
    <col min="14843" max="14843" width="22.85546875" style="35" customWidth="1"/>
    <col min="14844" max="14844" width="20.7109375" style="35" customWidth="1"/>
    <col min="14845" max="14845" width="16.7109375" style="35" customWidth="1"/>
    <col min="14846" max="15085" width="10.7109375" style="35"/>
    <col min="15086" max="15090" width="15.7109375" style="35" customWidth="1"/>
    <col min="15091" max="15094" width="12.7109375" style="35" customWidth="1"/>
    <col min="15095" max="15098" width="15.7109375" style="35" customWidth="1"/>
    <col min="15099" max="15099" width="22.85546875" style="35" customWidth="1"/>
    <col min="15100" max="15100" width="20.7109375" style="35" customWidth="1"/>
    <col min="15101" max="15101" width="16.7109375" style="35" customWidth="1"/>
    <col min="15102" max="15341" width="10.7109375" style="35"/>
    <col min="15342" max="15346" width="15.7109375" style="35" customWidth="1"/>
    <col min="15347" max="15350" width="12.7109375" style="35" customWidth="1"/>
    <col min="15351" max="15354" width="15.7109375" style="35" customWidth="1"/>
    <col min="15355" max="15355" width="22.85546875" style="35" customWidth="1"/>
    <col min="15356" max="15356" width="20.7109375" style="35" customWidth="1"/>
    <col min="15357" max="15357" width="16.7109375" style="35" customWidth="1"/>
    <col min="15358" max="15597" width="10.7109375" style="35"/>
    <col min="15598" max="15602" width="15.7109375" style="35" customWidth="1"/>
    <col min="15603" max="15606" width="12.7109375" style="35" customWidth="1"/>
    <col min="15607" max="15610" width="15.7109375" style="35" customWidth="1"/>
    <col min="15611" max="15611" width="22.85546875" style="35" customWidth="1"/>
    <col min="15612" max="15612" width="20.7109375" style="35" customWidth="1"/>
    <col min="15613" max="15613" width="16.7109375" style="35" customWidth="1"/>
    <col min="15614" max="15853" width="10.7109375" style="35"/>
    <col min="15854" max="15858" width="15.7109375" style="35" customWidth="1"/>
    <col min="15859" max="15862" width="12.7109375" style="35" customWidth="1"/>
    <col min="15863" max="15866" width="15.7109375" style="35" customWidth="1"/>
    <col min="15867" max="15867" width="22.85546875" style="35" customWidth="1"/>
    <col min="15868" max="15868" width="20.7109375" style="35" customWidth="1"/>
    <col min="15869" max="15869" width="16.7109375" style="35" customWidth="1"/>
    <col min="15870" max="16109" width="10.7109375" style="35"/>
    <col min="16110" max="16114" width="15.7109375" style="35" customWidth="1"/>
    <col min="16115" max="16118" width="12.7109375" style="35" customWidth="1"/>
    <col min="16119" max="16122" width="15.7109375" style="35" customWidth="1"/>
    <col min="16123" max="16123" width="22.85546875" style="35" customWidth="1"/>
    <col min="16124" max="16124" width="20.7109375" style="35" customWidth="1"/>
    <col min="16125" max="16125" width="16.7109375" style="35" customWidth="1"/>
    <col min="16126" max="16384" width="10.7109375" style="35"/>
  </cols>
  <sheetData>
    <row r="1" spans="1:20" ht="3" customHeight="1" x14ac:dyDescent="0.25"/>
    <row r="2" spans="1:20" ht="15" customHeight="1" x14ac:dyDescent="0.25">
      <c r="T2" s="27" t="s">
        <v>65</v>
      </c>
    </row>
    <row r="3" spans="1:20" s="7" customFormat="1" ht="18.75" customHeight="1" x14ac:dyDescent="0.3">
      <c r="A3" s="13"/>
      <c r="T3" s="11" t="s">
        <v>7</v>
      </c>
    </row>
    <row r="4" spans="1:20" s="7" customFormat="1" ht="18.75" customHeight="1" x14ac:dyDescent="0.3">
      <c r="A4" s="13"/>
      <c r="T4" s="11" t="s">
        <v>64</v>
      </c>
    </row>
    <row r="5" spans="1:20" s="7" customFormat="1" ht="18.75" customHeight="1" x14ac:dyDescent="0.3">
      <c r="A5" s="13"/>
      <c r="T5" s="11"/>
    </row>
    <row r="6" spans="1:20" s="7" customFormat="1" x14ac:dyDescent="0.2">
      <c r="A6" s="203" t="str">
        <f>'1. Общ информация'!A5:C5</f>
        <v>Год раскрытия информации: 2020 год</v>
      </c>
      <c r="B6" s="203"/>
      <c r="C6" s="203"/>
      <c r="D6" s="203"/>
      <c r="E6" s="203"/>
      <c r="F6" s="203"/>
      <c r="G6" s="203"/>
      <c r="H6" s="203"/>
      <c r="I6" s="203"/>
      <c r="J6" s="203"/>
      <c r="K6" s="203"/>
      <c r="L6" s="203"/>
      <c r="M6" s="203"/>
      <c r="N6" s="203"/>
      <c r="O6" s="203"/>
      <c r="P6" s="203"/>
      <c r="Q6" s="203"/>
      <c r="R6" s="203"/>
      <c r="S6" s="203"/>
      <c r="T6" s="203"/>
    </row>
    <row r="7" spans="1:20" s="7" customFormat="1" x14ac:dyDescent="0.2">
      <c r="A7" s="12"/>
    </row>
    <row r="8" spans="1:20" s="7" customFormat="1" ht="18.75" x14ac:dyDescent="0.2">
      <c r="A8" s="207" t="s">
        <v>6</v>
      </c>
      <c r="B8" s="207"/>
      <c r="C8" s="207"/>
      <c r="D8" s="207"/>
      <c r="E8" s="207"/>
      <c r="F8" s="207"/>
      <c r="G8" s="207"/>
      <c r="H8" s="207"/>
      <c r="I8" s="207"/>
      <c r="J8" s="207"/>
      <c r="K8" s="207"/>
      <c r="L8" s="207"/>
      <c r="M8" s="207"/>
      <c r="N8" s="207"/>
      <c r="O8" s="207"/>
      <c r="P8" s="207"/>
      <c r="Q8" s="207"/>
      <c r="R8" s="207"/>
      <c r="S8" s="207"/>
      <c r="T8" s="207"/>
    </row>
    <row r="9" spans="1:20" s="7" customFormat="1" ht="18.75" x14ac:dyDescent="0.2">
      <c r="A9" s="207"/>
      <c r="B9" s="207"/>
      <c r="C9" s="207"/>
      <c r="D9" s="207"/>
      <c r="E9" s="207"/>
      <c r="F9" s="207"/>
      <c r="G9" s="207"/>
      <c r="H9" s="207"/>
      <c r="I9" s="207"/>
      <c r="J9" s="207"/>
      <c r="K9" s="207"/>
      <c r="L9" s="207"/>
      <c r="M9" s="207"/>
      <c r="N9" s="207"/>
      <c r="O9" s="207"/>
      <c r="P9" s="207"/>
      <c r="Q9" s="207"/>
      <c r="R9" s="207"/>
      <c r="S9" s="207"/>
      <c r="T9" s="207"/>
    </row>
    <row r="10" spans="1:20" s="7" customFormat="1" ht="18.75" customHeight="1" x14ac:dyDescent="0.2">
      <c r="A10" s="208" t="s">
        <v>459</v>
      </c>
      <c r="B10" s="208"/>
      <c r="C10" s="208"/>
      <c r="D10" s="208"/>
      <c r="E10" s="208"/>
      <c r="F10" s="208"/>
      <c r="G10" s="208"/>
      <c r="H10" s="208"/>
      <c r="I10" s="208"/>
      <c r="J10" s="208"/>
      <c r="K10" s="208"/>
      <c r="L10" s="208"/>
      <c r="M10" s="208"/>
      <c r="N10" s="208"/>
      <c r="O10" s="208"/>
      <c r="P10" s="208"/>
      <c r="Q10" s="208"/>
      <c r="R10" s="208"/>
      <c r="S10" s="208"/>
      <c r="T10" s="208"/>
    </row>
    <row r="11" spans="1:20" s="7" customFormat="1" ht="18.75" customHeight="1" x14ac:dyDescent="0.2">
      <c r="A11" s="204" t="s">
        <v>5</v>
      </c>
      <c r="B11" s="204"/>
      <c r="C11" s="204"/>
      <c r="D11" s="204"/>
      <c r="E11" s="204"/>
      <c r="F11" s="204"/>
      <c r="G11" s="204"/>
      <c r="H11" s="204"/>
      <c r="I11" s="204"/>
      <c r="J11" s="204"/>
      <c r="K11" s="204"/>
      <c r="L11" s="204"/>
      <c r="M11" s="204"/>
      <c r="N11" s="204"/>
      <c r="O11" s="204"/>
      <c r="P11" s="204"/>
      <c r="Q11" s="204"/>
      <c r="R11" s="204"/>
      <c r="S11" s="204"/>
      <c r="T11" s="204"/>
    </row>
    <row r="12" spans="1:20" s="7" customFormat="1" ht="18.75" x14ac:dyDescent="0.2">
      <c r="A12" s="207"/>
      <c r="B12" s="207"/>
      <c r="C12" s="207"/>
      <c r="D12" s="207"/>
      <c r="E12" s="207"/>
      <c r="F12" s="207"/>
      <c r="G12" s="207"/>
      <c r="H12" s="207"/>
      <c r="I12" s="207"/>
      <c r="J12" s="207"/>
      <c r="K12" s="207"/>
      <c r="L12" s="207"/>
      <c r="M12" s="207"/>
      <c r="N12" s="207"/>
      <c r="O12" s="207"/>
      <c r="P12" s="207"/>
      <c r="Q12" s="207"/>
      <c r="R12" s="207"/>
      <c r="S12" s="207"/>
      <c r="T12" s="207"/>
    </row>
    <row r="13" spans="1:20" s="7" customFormat="1" ht="18.75" customHeight="1" x14ac:dyDescent="0.2">
      <c r="A13" s="208" t="str">
        <f>'1. Общ информация'!A12:C12</f>
        <v xml:space="preserve">           I_1SHK_DGS</v>
      </c>
      <c r="B13" s="208"/>
      <c r="C13" s="208"/>
      <c r="D13" s="208"/>
      <c r="E13" s="208"/>
      <c r="F13" s="208"/>
      <c r="G13" s="208"/>
      <c r="H13" s="208"/>
      <c r="I13" s="208"/>
      <c r="J13" s="208"/>
      <c r="K13" s="208"/>
      <c r="L13" s="208"/>
      <c r="M13" s="208"/>
      <c r="N13" s="208"/>
      <c r="O13" s="208"/>
      <c r="P13" s="208"/>
      <c r="Q13" s="208"/>
      <c r="R13" s="208"/>
      <c r="S13" s="208"/>
      <c r="T13" s="208"/>
    </row>
    <row r="14" spans="1:20" s="7" customFormat="1" ht="18.75" customHeight="1" x14ac:dyDescent="0.2">
      <c r="A14" s="204" t="s">
        <v>4</v>
      </c>
      <c r="B14" s="204"/>
      <c r="C14" s="204"/>
      <c r="D14" s="204"/>
      <c r="E14" s="204"/>
      <c r="F14" s="204"/>
      <c r="G14" s="204"/>
      <c r="H14" s="204"/>
      <c r="I14" s="204"/>
      <c r="J14" s="204"/>
      <c r="K14" s="204"/>
      <c r="L14" s="204"/>
      <c r="M14" s="204"/>
      <c r="N14" s="204"/>
      <c r="O14" s="204"/>
      <c r="P14" s="204"/>
      <c r="Q14" s="204"/>
      <c r="R14" s="204"/>
      <c r="S14" s="204"/>
      <c r="T14" s="204"/>
    </row>
    <row r="15" spans="1:20" s="7" customFormat="1" ht="15.75" customHeight="1" x14ac:dyDescent="0.2">
      <c r="A15" s="214"/>
      <c r="B15" s="214"/>
      <c r="C15" s="214"/>
      <c r="D15" s="214"/>
      <c r="E15" s="214"/>
      <c r="F15" s="214"/>
      <c r="G15" s="214"/>
      <c r="H15" s="214"/>
      <c r="I15" s="214"/>
      <c r="J15" s="214"/>
      <c r="K15" s="214"/>
      <c r="L15" s="214"/>
      <c r="M15" s="214"/>
      <c r="N15" s="214"/>
      <c r="O15" s="214"/>
      <c r="P15" s="214"/>
      <c r="Q15" s="214"/>
      <c r="R15" s="214"/>
      <c r="S15" s="214"/>
      <c r="T15" s="214"/>
    </row>
    <row r="16" spans="1:20" s="2" customFormat="1" ht="12" x14ac:dyDescent="0.2">
      <c r="A16" s="208" t="str">
        <f>'1. Общ информация'!A15:C15</f>
        <v>Строительство ДЭС в  с.Крабозаводское, 7,2  МВт, о. Шикотан</v>
      </c>
      <c r="B16" s="208"/>
      <c r="C16" s="208"/>
      <c r="D16" s="208"/>
      <c r="E16" s="208"/>
      <c r="F16" s="208"/>
      <c r="G16" s="208"/>
      <c r="H16" s="208"/>
      <c r="I16" s="208"/>
      <c r="J16" s="208"/>
      <c r="K16" s="208"/>
      <c r="L16" s="208"/>
      <c r="M16" s="208"/>
      <c r="N16" s="208"/>
      <c r="O16" s="208"/>
      <c r="P16" s="208"/>
      <c r="Q16" s="208"/>
      <c r="R16" s="208"/>
      <c r="S16" s="208"/>
      <c r="T16" s="208"/>
    </row>
    <row r="17" spans="1:113" s="2" customFormat="1" ht="15" customHeight="1" x14ac:dyDescent="0.2">
      <c r="A17" s="204" t="s">
        <v>3</v>
      </c>
      <c r="B17" s="204"/>
      <c r="C17" s="204"/>
      <c r="D17" s="204"/>
      <c r="E17" s="204"/>
      <c r="F17" s="204"/>
      <c r="G17" s="204"/>
      <c r="H17" s="204"/>
      <c r="I17" s="204"/>
      <c r="J17" s="204"/>
      <c r="K17" s="204"/>
      <c r="L17" s="204"/>
      <c r="M17" s="204"/>
      <c r="N17" s="204"/>
      <c r="O17" s="204"/>
      <c r="P17" s="204"/>
      <c r="Q17" s="204"/>
      <c r="R17" s="204"/>
      <c r="S17" s="204"/>
      <c r="T17" s="204"/>
    </row>
    <row r="18" spans="1:113" s="2" customFormat="1" ht="15" customHeight="1" x14ac:dyDescent="0.2">
      <c r="A18" s="214"/>
      <c r="B18" s="214"/>
      <c r="C18" s="214"/>
      <c r="D18" s="214"/>
      <c r="E18" s="214"/>
      <c r="F18" s="214"/>
      <c r="G18" s="214"/>
      <c r="H18" s="214"/>
      <c r="I18" s="214"/>
      <c r="J18" s="214"/>
      <c r="K18" s="214"/>
      <c r="L18" s="214"/>
      <c r="M18" s="214"/>
      <c r="N18" s="214"/>
      <c r="O18" s="214"/>
      <c r="P18" s="214"/>
      <c r="Q18" s="214"/>
      <c r="R18" s="214"/>
      <c r="S18" s="214"/>
      <c r="T18" s="214"/>
    </row>
    <row r="19" spans="1:113" s="2" customFormat="1" ht="15" customHeight="1" x14ac:dyDescent="0.2">
      <c r="A19" s="206" t="s">
        <v>420</v>
      </c>
      <c r="B19" s="206"/>
      <c r="C19" s="206"/>
      <c r="D19" s="206"/>
      <c r="E19" s="206"/>
      <c r="F19" s="206"/>
      <c r="G19" s="206"/>
      <c r="H19" s="206"/>
      <c r="I19" s="206"/>
      <c r="J19" s="206"/>
      <c r="K19" s="206"/>
      <c r="L19" s="206"/>
      <c r="M19" s="206"/>
      <c r="N19" s="206"/>
      <c r="O19" s="206"/>
      <c r="P19" s="206"/>
      <c r="Q19" s="206"/>
      <c r="R19" s="206"/>
      <c r="S19" s="206"/>
      <c r="T19" s="206"/>
    </row>
    <row r="20" spans="1:113" s="36" customFormat="1" ht="21" customHeight="1" x14ac:dyDescent="0.25">
      <c r="A20" s="230"/>
      <c r="B20" s="230"/>
      <c r="C20" s="230"/>
      <c r="D20" s="230"/>
      <c r="E20" s="230"/>
      <c r="F20" s="230"/>
      <c r="G20" s="230"/>
      <c r="H20" s="230"/>
      <c r="I20" s="230"/>
      <c r="J20" s="230"/>
      <c r="K20" s="230"/>
      <c r="L20" s="230"/>
      <c r="M20" s="230"/>
      <c r="N20" s="230"/>
      <c r="O20" s="230"/>
      <c r="P20" s="230"/>
      <c r="Q20" s="230"/>
      <c r="R20" s="230"/>
      <c r="S20" s="230"/>
      <c r="T20" s="230"/>
    </row>
    <row r="21" spans="1:113" ht="46.5" customHeight="1" x14ac:dyDescent="0.25">
      <c r="A21" s="224" t="s">
        <v>2</v>
      </c>
      <c r="B21" s="217" t="s">
        <v>217</v>
      </c>
      <c r="C21" s="218"/>
      <c r="D21" s="221" t="s">
        <v>115</v>
      </c>
      <c r="E21" s="217" t="s">
        <v>446</v>
      </c>
      <c r="F21" s="218"/>
      <c r="G21" s="217" t="s">
        <v>236</v>
      </c>
      <c r="H21" s="218"/>
      <c r="I21" s="217" t="s">
        <v>114</v>
      </c>
      <c r="J21" s="218"/>
      <c r="K21" s="221" t="s">
        <v>113</v>
      </c>
      <c r="L21" s="217" t="s">
        <v>112</v>
      </c>
      <c r="M21" s="218"/>
      <c r="N21" s="217" t="s">
        <v>444</v>
      </c>
      <c r="O21" s="218"/>
      <c r="P21" s="221" t="s">
        <v>111</v>
      </c>
      <c r="Q21" s="227" t="s">
        <v>110</v>
      </c>
      <c r="R21" s="228"/>
      <c r="S21" s="227" t="s">
        <v>109</v>
      </c>
      <c r="T21" s="229"/>
    </row>
    <row r="22" spans="1:113" ht="204.75" customHeight="1" x14ac:dyDescent="0.25">
      <c r="A22" s="225"/>
      <c r="B22" s="219"/>
      <c r="C22" s="220"/>
      <c r="D22" s="223"/>
      <c r="E22" s="219"/>
      <c r="F22" s="220"/>
      <c r="G22" s="219"/>
      <c r="H22" s="220"/>
      <c r="I22" s="219"/>
      <c r="J22" s="220"/>
      <c r="K22" s="222"/>
      <c r="L22" s="219"/>
      <c r="M22" s="220"/>
      <c r="N22" s="219"/>
      <c r="O22" s="220"/>
      <c r="P22" s="222"/>
      <c r="Q22" s="59" t="s">
        <v>108</v>
      </c>
      <c r="R22" s="59" t="s">
        <v>419</v>
      </c>
      <c r="S22" s="59" t="s">
        <v>107</v>
      </c>
      <c r="T22" s="59" t="s">
        <v>106</v>
      </c>
    </row>
    <row r="23" spans="1:113" ht="51.75" customHeight="1" x14ac:dyDescent="0.25">
      <c r="A23" s="226"/>
      <c r="B23" s="59" t="s">
        <v>104</v>
      </c>
      <c r="C23" s="59" t="s">
        <v>105</v>
      </c>
      <c r="D23" s="222"/>
      <c r="E23" s="59" t="s">
        <v>104</v>
      </c>
      <c r="F23" s="59" t="s">
        <v>105</v>
      </c>
      <c r="G23" s="59" t="s">
        <v>104</v>
      </c>
      <c r="H23" s="59" t="s">
        <v>105</v>
      </c>
      <c r="I23" s="59" t="s">
        <v>104</v>
      </c>
      <c r="J23" s="59" t="s">
        <v>105</v>
      </c>
      <c r="K23" s="59" t="s">
        <v>104</v>
      </c>
      <c r="L23" s="59" t="s">
        <v>104</v>
      </c>
      <c r="M23" s="59" t="s">
        <v>105</v>
      </c>
      <c r="N23" s="59" t="s">
        <v>104</v>
      </c>
      <c r="O23" s="59" t="s">
        <v>105</v>
      </c>
      <c r="P23" s="60" t="s">
        <v>104</v>
      </c>
      <c r="Q23" s="59" t="s">
        <v>104</v>
      </c>
      <c r="R23" s="59" t="s">
        <v>104</v>
      </c>
      <c r="S23" s="59" t="s">
        <v>104</v>
      </c>
      <c r="T23" s="59" t="s">
        <v>104</v>
      </c>
    </row>
    <row r="24" spans="1:113" x14ac:dyDescent="0.25">
      <c r="A24" s="85">
        <v>1</v>
      </c>
      <c r="B24" s="85">
        <v>2</v>
      </c>
      <c r="C24" s="85">
        <v>3</v>
      </c>
      <c r="D24" s="85">
        <v>4</v>
      </c>
      <c r="E24" s="85">
        <v>5</v>
      </c>
      <c r="F24" s="85">
        <v>6</v>
      </c>
      <c r="G24" s="85">
        <v>7</v>
      </c>
      <c r="H24" s="85">
        <v>8</v>
      </c>
      <c r="I24" s="85">
        <v>9</v>
      </c>
      <c r="J24" s="85">
        <v>10</v>
      </c>
      <c r="K24" s="85">
        <v>11</v>
      </c>
      <c r="L24" s="85">
        <v>12</v>
      </c>
      <c r="M24" s="85">
        <v>13</v>
      </c>
      <c r="N24" s="85">
        <v>14</v>
      </c>
      <c r="O24" s="85">
        <v>15</v>
      </c>
      <c r="P24" s="85">
        <v>16</v>
      </c>
      <c r="Q24" s="85">
        <v>17</v>
      </c>
      <c r="R24" s="85">
        <v>18</v>
      </c>
      <c r="S24" s="85">
        <v>19</v>
      </c>
      <c r="T24" s="85">
        <v>20</v>
      </c>
    </row>
    <row r="25" spans="1:113" s="36" customFormat="1" ht="33.75" customHeight="1" x14ac:dyDescent="0.25">
      <c r="A25" s="86" t="s">
        <v>460</v>
      </c>
      <c r="B25" s="87" t="s">
        <v>460</v>
      </c>
      <c r="C25" s="87" t="s">
        <v>460</v>
      </c>
      <c r="D25" s="87" t="s">
        <v>460</v>
      </c>
      <c r="E25" s="87" t="s">
        <v>460</v>
      </c>
      <c r="F25" s="87" t="s">
        <v>460</v>
      </c>
      <c r="G25" s="87" t="s">
        <v>460</v>
      </c>
      <c r="H25" s="87" t="s">
        <v>460</v>
      </c>
      <c r="I25" s="91" t="s">
        <v>460</v>
      </c>
      <c r="J25" s="92" t="s">
        <v>460</v>
      </c>
      <c r="K25" s="88" t="s">
        <v>460</v>
      </c>
      <c r="L25" s="88" t="s">
        <v>460</v>
      </c>
      <c r="M25" s="89" t="s">
        <v>460</v>
      </c>
      <c r="N25" s="89" t="s">
        <v>460</v>
      </c>
      <c r="O25" s="89" t="s">
        <v>460</v>
      </c>
      <c r="P25" s="88" t="s">
        <v>460</v>
      </c>
      <c r="Q25" s="90" t="s">
        <v>460</v>
      </c>
      <c r="R25" s="87" t="s">
        <v>460</v>
      </c>
      <c r="S25" s="90" t="s">
        <v>460</v>
      </c>
      <c r="T25" s="87" t="s">
        <v>460</v>
      </c>
    </row>
    <row r="26" spans="1:113" ht="3" customHeight="1" x14ac:dyDescent="0.25"/>
    <row r="27" spans="1:113" s="39" customFormat="1" ht="12.75" x14ac:dyDescent="0.2">
      <c r="B27" s="40"/>
      <c r="C27" s="40"/>
      <c r="K27" s="40"/>
    </row>
    <row r="28" spans="1:113" s="39" customFormat="1" x14ac:dyDescent="0.25">
      <c r="B28" s="35" t="s">
        <v>103</v>
      </c>
      <c r="C28" s="35"/>
      <c r="D28" s="35"/>
      <c r="E28" s="35"/>
      <c r="F28" s="35"/>
      <c r="G28" s="35"/>
      <c r="H28" s="35"/>
      <c r="I28" s="35"/>
      <c r="J28" s="35"/>
      <c r="K28" s="35"/>
      <c r="L28" s="35"/>
      <c r="M28" s="35"/>
      <c r="N28" s="35"/>
      <c r="O28" s="35"/>
      <c r="P28" s="35"/>
      <c r="Q28" s="35"/>
      <c r="R28" s="35"/>
    </row>
    <row r="29" spans="1:113" x14ac:dyDescent="0.25">
      <c r="B29" s="216" t="s">
        <v>452</v>
      </c>
      <c r="C29" s="216"/>
      <c r="D29" s="216"/>
      <c r="E29" s="216"/>
      <c r="F29" s="216"/>
      <c r="G29" s="216"/>
      <c r="H29" s="216"/>
      <c r="I29" s="216"/>
      <c r="J29" s="216"/>
      <c r="K29" s="216"/>
      <c r="L29" s="216"/>
      <c r="M29" s="216"/>
      <c r="N29" s="216"/>
      <c r="O29" s="216"/>
      <c r="P29" s="216"/>
      <c r="Q29" s="216"/>
      <c r="R29" s="216"/>
    </row>
    <row r="31" spans="1:113" x14ac:dyDescent="0.25">
      <c r="B31" s="37" t="s">
        <v>418</v>
      </c>
      <c r="C31" s="37"/>
      <c r="D31" s="37"/>
      <c r="E31" s="37"/>
      <c r="H31" s="37"/>
      <c r="I31" s="37"/>
      <c r="J31" s="37"/>
      <c r="K31" s="37"/>
      <c r="L31" s="37"/>
      <c r="M31" s="37"/>
      <c r="N31" s="37"/>
      <c r="O31" s="37"/>
      <c r="P31" s="37"/>
      <c r="Q31" s="37"/>
      <c r="R31" s="37"/>
      <c r="S31" s="38"/>
      <c r="T31" s="38"/>
      <c r="U31" s="38"/>
      <c r="V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row>
    <row r="32" spans="1:113" x14ac:dyDescent="0.25">
      <c r="B32" s="37" t="s">
        <v>102</v>
      </c>
      <c r="C32" s="37"/>
      <c r="D32" s="37"/>
      <c r="E32" s="37"/>
      <c r="H32" s="37"/>
      <c r="I32" s="37"/>
      <c r="J32" s="37"/>
      <c r="K32" s="37"/>
      <c r="L32" s="37"/>
      <c r="M32" s="37"/>
      <c r="N32" s="37"/>
      <c r="O32" s="37"/>
      <c r="P32" s="37"/>
      <c r="Q32" s="37"/>
      <c r="R32" s="37"/>
    </row>
    <row r="33" spans="2:113" x14ac:dyDescent="0.25">
      <c r="B33" s="37" t="s">
        <v>101</v>
      </c>
      <c r="C33" s="37"/>
      <c r="D33" s="37"/>
      <c r="E33" s="37"/>
      <c r="H33" s="37"/>
      <c r="I33" s="37"/>
      <c r="J33" s="37"/>
      <c r="K33" s="37"/>
      <c r="L33" s="37"/>
      <c r="M33" s="37"/>
      <c r="N33" s="37"/>
      <c r="O33" s="37"/>
      <c r="P33" s="37"/>
      <c r="Q33" s="37"/>
      <c r="R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row>
    <row r="34" spans="2:113" x14ac:dyDescent="0.25">
      <c r="B34" s="37" t="s">
        <v>100</v>
      </c>
      <c r="C34" s="37"/>
      <c r="D34" s="37"/>
      <c r="E34" s="37"/>
      <c r="H34" s="37"/>
      <c r="I34" s="37"/>
      <c r="J34" s="37"/>
      <c r="K34" s="37"/>
      <c r="L34" s="37"/>
      <c r="M34" s="37"/>
      <c r="N34" s="37"/>
      <c r="O34" s="37"/>
      <c r="P34" s="37"/>
      <c r="Q34" s="37"/>
      <c r="R34" s="37"/>
      <c r="S34" s="37"/>
      <c r="T34" s="37"/>
      <c r="U34" s="37"/>
      <c r="V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row>
    <row r="35" spans="2:113" x14ac:dyDescent="0.25">
      <c r="B35" s="37" t="s">
        <v>99</v>
      </c>
      <c r="C35" s="37"/>
      <c r="D35" s="37"/>
      <c r="E35" s="37"/>
      <c r="H35" s="37"/>
      <c r="I35" s="37"/>
      <c r="J35" s="37"/>
      <c r="K35" s="37"/>
      <c r="L35" s="37"/>
      <c r="M35" s="37"/>
      <c r="N35" s="37"/>
      <c r="O35" s="37"/>
      <c r="P35" s="37"/>
      <c r="Q35" s="37"/>
      <c r="R35" s="37"/>
      <c r="S35" s="37"/>
      <c r="T35" s="37"/>
      <c r="U35" s="37"/>
      <c r="V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row>
    <row r="36" spans="2:113" x14ac:dyDescent="0.25">
      <c r="B36" s="37" t="s">
        <v>98</v>
      </c>
      <c r="C36" s="37"/>
      <c r="D36" s="37"/>
      <c r="E36" s="37"/>
      <c r="H36" s="37"/>
      <c r="I36" s="37"/>
      <c r="J36" s="37"/>
      <c r="K36" s="37"/>
      <c r="L36" s="37"/>
      <c r="M36" s="37"/>
      <c r="N36" s="37"/>
      <c r="O36" s="37"/>
      <c r="P36" s="37"/>
      <c r="Q36" s="37"/>
      <c r="R36" s="37"/>
      <c r="S36" s="37"/>
      <c r="T36" s="37"/>
      <c r="U36" s="37"/>
      <c r="V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row>
    <row r="37" spans="2:113" x14ac:dyDescent="0.25">
      <c r="B37" s="37" t="s">
        <v>97</v>
      </c>
      <c r="C37" s="37"/>
      <c r="D37" s="37"/>
      <c r="E37" s="37"/>
      <c r="H37" s="37"/>
      <c r="I37" s="37"/>
      <c r="J37" s="37"/>
      <c r="K37" s="37"/>
      <c r="L37" s="37"/>
      <c r="M37" s="37"/>
      <c r="N37" s="37"/>
      <c r="O37" s="37"/>
      <c r="P37" s="37"/>
      <c r="Q37" s="37"/>
      <c r="R37" s="37"/>
      <c r="S37" s="37"/>
      <c r="T37" s="37"/>
      <c r="U37" s="37"/>
      <c r="V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row>
    <row r="38" spans="2:113" x14ac:dyDescent="0.25">
      <c r="B38" s="37" t="s">
        <v>96</v>
      </c>
      <c r="C38" s="37"/>
      <c r="D38" s="37"/>
      <c r="E38" s="37"/>
      <c r="H38" s="37"/>
      <c r="I38" s="37"/>
      <c r="J38" s="37"/>
      <c r="K38" s="37"/>
      <c r="L38" s="37"/>
      <c r="M38" s="37"/>
      <c r="N38" s="37"/>
      <c r="O38" s="37"/>
      <c r="P38" s="37"/>
      <c r="Q38" s="37"/>
      <c r="R38" s="37"/>
      <c r="S38" s="37"/>
      <c r="T38" s="37"/>
      <c r="U38" s="37"/>
      <c r="V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row>
    <row r="39" spans="2:113" x14ac:dyDescent="0.25">
      <c r="B39" s="37" t="s">
        <v>95</v>
      </c>
      <c r="C39" s="37"/>
      <c r="D39" s="37"/>
      <c r="E39" s="37"/>
      <c r="H39" s="37"/>
      <c r="I39" s="37"/>
      <c r="J39" s="37"/>
      <c r="K39" s="37"/>
      <c r="L39" s="37"/>
      <c r="M39" s="37"/>
      <c r="N39" s="37"/>
      <c r="O39" s="37"/>
      <c r="P39" s="37"/>
      <c r="Q39" s="37"/>
      <c r="R39" s="37"/>
      <c r="S39" s="37"/>
      <c r="T39" s="37"/>
      <c r="U39" s="37"/>
      <c r="V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row>
    <row r="40" spans="2:113" x14ac:dyDescent="0.25">
      <c r="B40" s="37" t="s">
        <v>94</v>
      </c>
      <c r="C40" s="37"/>
      <c r="D40" s="37"/>
      <c r="E40" s="37"/>
      <c r="H40" s="37"/>
      <c r="I40" s="37"/>
      <c r="J40" s="37"/>
      <c r="K40" s="37"/>
      <c r="L40" s="37"/>
      <c r="M40" s="37"/>
      <c r="N40" s="37"/>
      <c r="O40" s="37"/>
      <c r="P40" s="37"/>
      <c r="Q40" s="37"/>
      <c r="R40" s="37"/>
      <c r="S40" s="37"/>
      <c r="T40" s="37"/>
      <c r="U40" s="37"/>
      <c r="V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row>
    <row r="41" spans="2:113" x14ac:dyDescent="0.25">
      <c r="Q41" s="37"/>
      <c r="R41" s="37"/>
      <c r="S41" s="37"/>
      <c r="T41" s="37"/>
      <c r="U41" s="37"/>
      <c r="V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row>
    <row r="42" spans="2:113" x14ac:dyDescent="0.25">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9"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view="pageBreakPreview" zoomScale="60" workbookViewId="0">
      <selection activeCell="E16" sqref="E16:Y16"/>
    </sheetView>
  </sheetViews>
  <sheetFormatPr defaultColWidth="10.7109375" defaultRowHeight="15.75" x14ac:dyDescent="0.25"/>
  <cols>
    <col min="1" max="3" width="10.7109375" style="35"/>
    <col min="4" max="4" width="11.5703125" style="35" customWidth="1"/>
    <col min="5" max="5" width="11.85546875" style="35" customWidth="1"/>
    <col min="6" max="6" width="8.7109375" style="35" customWidth="1"/>
    <col min="7" max="7" width="10.28515625" style="35" customWidth="1"/>
    <col min="8" max="8" width="8.7109375" style="35" customWidth="1"/>
    <col min="9" max="9" width="8.28515625" style="35" customWidth="1"/>
    <col min="10" max="10" width="20.140625" style="35" customWidth="1"/>
    <col min="11" max="11" width="11.140625" style="35" customWidth="1"/>
    <col min="12" max="12" width="8.85546875" style="35" customWidth="1"/>
    <col min="13" max="13" width="8.7109375" style="35" customWidth="1"/>
    <col min="14" max="14" width="13.7109375" style="35" customWidth="1"/>
    <col min="15" max="16" width="8.7109375" style="35" customWidth="1"/>
    <col min="17" max="17" width="11.85546875" style="35" customWidth="1"/>
    <col min="18" max="18" width="12" style="35" customWidth="1"/>
    <col min="19" max="19" width="18.28515625" style="35" customWidth="1"/>
    <col min="20" max="20" width="22.42578125" style="35" customWidth="1"/>
    <col min="21" max="21" width="30.7109375" style="35" customWidth="1"/>
    <col min="22" max="23" width="8.7109375" style="35" customWidth="1"/>
    <col min="24" max="24" width="24.5703125" style="35" customWidth="1"/>
    <col min="25" max="25" width="15.28515625" style="35" customWidth="1"/>
    <col min="26" max="26" width="18.5703125" style="35" customWidth="1"/>
    <col min="27" max="27" width="19.140625" style="35" customWidth="1"/>
    <col min="28" max="240" width="10.7109375" style="35"/>
    <col min="241" max="242" width="15.7109375" style="35" customWidth="1"/>
    <col min="243" max="245" width="14.7109375" style="35" customWidth="1"/>
    <col min="246" max="249" width="13.7109375" style="35" customWidth="1"/>
    <col min="250" max="253" width="15.7109375" style="35" customWidth="1"/>
    <col min="254" max="254" width="22.85546875" style="35" customWidth="1"/>
    <col min="255" max="255" width="20.7109375" style="35" customWidth="1"/>
    <col min="256" max="256" width="17.7109375" style="35" customWidth="1"/>
    <col min="257" max="265" width="14.7109375" style="35" customWidth="1"/>
    <col min="266" max="496" width="10.7109375" style="35"/>
    <col min="497" max="498" width="15.7109375" style="35" customWidth="1"/>
    <col min="499" max="501" width="14.7109375" style="35" customWidth="1"/>
    <col min="502" max="505" width="13.7109375" style="35" customWidth="1"/>
    <col min="506" max="509" width="15.7109375" style="35" customWidth="1"/>
    <col min="510" max="510" width="22.85546875" style="35" customWidth="1"/>
    <col min="511" max="511" width="20.7109375" style="35" customWidth="1"/>
    <col min="512" max="512" width="17.7109375" style="35" customWidth="1"/>
    <col min="513" max="521" width="14.7109375" style="35" customWidth="1"/>
    <col min="522" max="752" width="10.7109375" style="35"/>
    <col min="753" max="754" width="15.7109375" style="35" customWidth="1"/>
    <col min="755" max="757" width="14.7109375" style="35" customWidth="1"/>
    <col min="758" max="761" width="13.7109375" style="35" customWidth="1"/>
    <col min="762" max="765" width="15.7109375" style="35" customWidth="1"/>
    <col min="766" max="766" width="22.85546875" style="35" customWidth="1"/>
    <col min="767" max="767" width="20.7109375" style="35" customWidth="1"/>
    <col min="768" max="768" width="17.7109375" style="35" customWidth="1"/>
    <col min="769" max="777" width="14.7109375" style="35" customWidth="1"/>
    <col min="778" max="1008" width="10.7109375" style="35"/>
    <col min="1009" max="1010" width="15.7109375" style="35" customWidth="1"/>
    <col min="1011" max="1013" width="14.7109375" style="35" customWidth="1"/>
    <col min="1014" max="1017" width="13.7109375" style="35" customWidth="1"/>
    <col min="1018" max="1021" width="15.7109375" style="35" customWidth="1"/>
    <col min="1022" max="1022" width="22.85546875" style="35" customWidth="1"/>
    <col min="1023" max="1023" width="20.7109375" style="35" customWidth="1"/>
    <col min="1024" max="1024" width="17.7109375" style="35" customWidth="1"/>
    <col min="1025" max="1033" width="14.7109375" style="35" customWidth="1"/>
    <col min="1034" max="1264" width="10.7109375" style="35"/>
    <col min="1265" max="1266" width="15.7109375" style="35" customWidth="1"/>
    <col min="1267" max="1269" width="14.7109375" style="35" customWidth="1"/>
    <col min="1270" max="1273" width="13.7109375" style="35" customWidth="1"/>
    <col min="1274" max="1277" width="15.7109375" style="35" customWidth="1"/>
    <col min="1278" max="1278" width="22.85546875" style="35" customWidth="1"/>
    <col min="1279" max="1279" width="20.7109375" style="35" customWidth="1"/>
    <col min="1280" max="1280" width="17.7109375" style="35" customWidth="1"/>
    <col min="1281" max="1289" width="14.7109375" style="35" customWidth="1"/>
    <col min="1290" max="1520" width="10.7109375" style="35"/>
    <col min="1521" max="1522" width="15.7109375" style="35" customWidth="1"/>
    <col min="1523" max="1525" width="14.7109375" style="35" customWidth="1"/>
    <col min="1526" max="1529" width="13.7109375" style="35" customWidth="1"/>
    <col min="1530" max="1533" width="15.7109375" style="35" customWidth="1"/>
    <col min="1534" max="1534" width="22.85546875" style="35" customWidth="1"/>
    <col min="1535" max="1535" width="20.7109375" style="35" customWidth="1"/>
    <col min="1536" max="1536" width="17.7109375" style="35" customWidth="1"/>
    <col min="1537" max="1545" width="14.7109375" style="35" customWidth="1"/>
    <col min="1546" max="1776" width="10.7109375" style="35"/>
    <col min="1777" max="1778" width="15.7109375" style="35" customWidth="1"/>
    <col min="1779" max="1781" width="14.7109375" style="35" customWidth="1"/>
    <col min="1782" max="1785" width="13.7109375" style="35" customWidth="1"/>
    <col min="1786" max="1789" width="15.7109375" style="35" customWidth="1"/>
    <col min="1790" max="1790" width="22.85546875" style="35" customWidth="1"/>
    <col min="1791" max="1791" width="20.7109375" style="35" customWidth="1"/>
    <col min="1792" max="1792" width="17.7109375" style="35" customWidth="1"/>
    <col min="1793" max="1801" width="14.7109375" style="35" customWidth="1"/>
    <col min="1802" max="2032" width="10.7109375" style="35"/>
    <col min="2033" max="2034" width="15.7109375" style="35" customWidth="1"/>
    <col min="2035" max="2037" width="14.7109375" style="35" customWidth="1"/>
    <col min="2038" max="2041" width="13.7109375" style="35" customWidth="1"/>
    <col min="2042" max="2045" width="15.7109375" style="35" customWidth="1"/>
    <col min="2046" max="2046" width="22.85546875" style="35" customWidth="1"/>
    <col min="2047" max="2047" width="20.7109375" style="35" customWidth="1"/>
    <col min="2048" max="2048" width="17.7109375" style="35" customWidth="1"/>
    <col min="2049" max="2057" width="14.7109375" style="35" customWidth="1"/>
    <col min="2058" max="2288" width="10.7109375" style="35"/>
    <col min="2289" max="2290" width="15.7109375" style="35" customWidth="1"/>
    <col min="2291" max="2293" width="14.7109375" style="35" customWidth="1"/>
    <col min="2294" max="2297" width="13.7109375" style="35" customWidth="1"/>
    <col min="2298" max="2301" width="15.7109375" style="35" customWidth="1"/>
    <col min="2302" max="2302" width="22.85546875" style="35" customWidth="1"/>
    <col min="2303" max="2303" width="20.7109375" style="35" customWidth="1"/>
    <col min="2304" max="2304" width="17.7109375" style="35" customWidth="1"/>
    <col min="2305" max="2313" width="14.7109375" style="35" customWidth="1"/>
    <col min="2314" max="2544" width="10.7109375" style="35"/>
    <col min="2545" max="2546" width="15.7109375" style="35" customWidth="1"/>
    <col min="2547" max="2549" width="14.7109375" style="35" customWidth="1"/>
    <col min="2550" max="2553" width="13.7109375" style="35" customWidth="1"/>
    <col min="2554" max="2557" width="15.7109375" style="35" customWidth="1"/>
    <col min="2558" max="2558" width="22.85546875" style="35" customWidth="1"/>
    <col min="2559" max="2559" width="20.7109375" style="35" customWidth="1"/>
    <col min="2560" max="2560" width="17.7109375" style="35" customWidth="1"/>
    <col min="2561" max="2569" width="14.7109375" style="35" customWidth="1"/>
    <col min="2570" max="2800" width="10.7109375" style="35"/>
    <col min="2801" max="2802" width="15.7109375" style="35" customWidth="1"/>
    <col min="2803" max="2805" width="14.7109375" style="35" customWidth="1"/>
    <col min="2806" max="2809" width="13.7109375" style="35" customWidth="1"/>
    <col min="2810" max="2813" width="15.7109375" style="35" customWidth="1"/>
    <col min="2814" max="2814" width="22.85546875" style="35" customWidth="1"/>
    <col min="2815" max="2815" width="20.7109375" style="35" customWidth="1"/>
    <col min="2816" max="2816" width="17.7109375" style="35" customWidth="1"/>
    <col min="2817" max="2825" width="14.7109375" style="35" customWidth="1"/>
    <col min="2826" max="3056" width="10.7109375" style="35"/>
    <col min="3057" max="3058" width="15.7109375" style="35" customWidth="1"/>
    <col min="3059" max="3061" width="14.7109375" style="35" customWidth="1"/>
    <col min="3062" max="3065" width="13.7109375" style="35" customWidth="1"/>
    <col min="3066" max="3069" width="15.7109375" style="35" customWidth="1"/>
    <col min="3070" max="3070" width="22.85546875" style="35" customWidth="1"/>
    <col min="3071" max="3071" width="20.7109375" style="35" customWidth="1"/>
    <col min="3072" max="3072" width="17.7109375" style="35" customWidth="1"/>
    <col min="3073" max="3081" width="14.7109375" style="35" customWidth="1"/>
    <col min="3082" max="3312" width="10.7109375" style="35"/>
    <col min="3313" max="3314" width="15.7109375" style="35" customWidth="1"/>
    <col min="3315" max="3317" width="14.7109375" style="35" customWidth="1"/>
    <col min="3318" max="3321" width="13.7109375" style="35" customWidth="1"/>
    <col min="3322" max="3325" width="15.7109375" style="35" customWidth="1"/>
    <col min="3326" max="3326" width="22.85546875" style="35" customWidth="1"/>
    <col min="3327" max="3327" width="20.7109375" style="35" customWidth="1"/>
    <col min="3328" max="3328" width="17.7109375" style="35" customWidth="1"/>
    <col min="3329" max="3337" width="14.7109375" style="35" customWidth="1"/>
    <col min="3338" max="3568" width="10.7109375" style="35"/>
    <col min="3569" max="3570" width="15.7109375" style="35" customWidth="1"/>
    <col min="3571" max="3573" width="14.7109375" style="35" customWidth="1"/>
    <col min="3574" max="3577" width="13.7109375" style="35" customWidth="1"/>
    <col min="3578" max="3581" width="15.7109375" style="35" customWidth="1"/>
    <col min="3582" max="3582" width="22.85546875" style="35" customWidth="1"/>
    <col min="3583" max="3583" width="20.7109375" style="35" customWidth="1"/>
    <col min="3584" max="3584" width="17.7109375" style="35" customWidth="1"/>
    <col min="3585" max="3593" width="14.7109375" style="35" customWidth="1"/>
    <col min="3594" max="3824" width="10.7109375" style="35"/>
    <col min="3825" max="3826" width="15.7109375" style="35" customWidth="1"/>
    <col min="3827" max="3829" width="14.7109375" style="35" customWidth="1"/>
    <col min="3830" max="3833" width="13.7109375" style="35" customWidth="1"/>
    <col min="3834" max="3837" width="15.7109375" style="35" customWidth="1"/>
    <col min="3838" max="3838" width="22.85546875" style="35" customWidth="1"/>
    <col min="3839" max="3839" width="20.7109375" style="35" customWidth="1"/>
    <col min="3840" max="3840" width="17.7109375" style="35" customWidth="1"/>
    <col min="3841" max="3849" width="14.7109375" style="35" customWidth="1"/>
    <col min="3850" max="4080" width="10.7109375" style="35"/>
    <col min="4081" max="4082" width="15.7109375" style="35" customWidth="1"/>
    <col min="4083" max="4085" width="14.7109375" style="35" customWidth="1"/>
    <col min="4086" max="4089" width="13.7109375" style="35" customWidth="1"/>
    <col min="4090" max="4093" width="15.7109375" style="35" customWidth="1"/>
    <col min="4094" max="4094" width="22.85546875" style="35" customWidth="1"/>
    <col min="4095" max="4095" width="20.7109375" style="35" customWidth="1"/>
    <col min="4096" max="4096" width="17.7109375" style="35" customWidth="1"/>
    <col min="4097" max="4105" width="14.7109375" style="35" customWidth="1"/>
    <col min="4106" max="4336" width="10.7109375" style="35"/>
    <col min="4337" max="4338" width="15.7109375" style="35" customWidth="1"/>
    <col min="4339" max="4341" width="14.7109375" style="35" customWidth="1"/>
    <col min="4342" max="4345" width="13.7109375" style="35" customWidth="1"/>
    <col min="4346" max="4349" width="15.7109375" style="35" customWidth="1"/>
    <col min="4350" max="4350" width="22.85546875" style="35" customWidth="1"/>
    <col min="4351" max="4351" width="20.7109375" style="35" customWidth="1"/>
    <col min="4352" max="4352" width="17.7109375" style="35" customWidth="1"/>
    <col min="4353" max="4361" width="14.7109375" style="35" customWidth="1"/>
    <col min="4362" max="4592" width="10.7109375" style="35"/>
    <col min="4593" max="4594" width="15.7109375" style="35" customWidth="1"/>
    <col min="4595" max="4597" width="14.7109375" style="35" customWidth="1"/>
    <col min="4598" max="4601" width="13.7109375" style="35" customWidth="1"/>
    <col min="4602" max="4605" width="15.7109375" style="35" customWidth="1"/>
    <col min="4606" max="4606" width="22.85546875" style="35" customWidth="1"/>
    <col min="4607" max="4607" width="20.7109375" style="35" customWidth="1"/>
    <col min="4608" max="4608" width="17.7109375" style="35" customWidth="1"/>
    <col min="4609" max="4617" width="14.7109375" style="35" customWidth="1"/>
    <col min="4618" max="4848" width="10.7109375" style="35"/>
    <col min="4849" max="4850" width="15.7109375" style="35" customWidth="1"/>
    <col min="4851" max="4853" width="14.7109375" style="35" customWidth="1"/>
    <col min="4854" max="4857" width="13.7109375" style="35" customWidth="1"/>
    <col min="4858" max="4861" width="15.7109375" style="35" customWidth="1"/>
    <col min="4862" max="4862" width="22.85546875" style="35" customWidth="1"/>
    <col min="4863" max="4863" width="20.7109375" style="35" customWidth="1"/>
    <col min="4864" max="4864" width="17.7109375" style="35" customWidth="1"/>
    <col min="4865" max="4873" width="14.7109375" style="35" customWidth="1"/>
    <col min="4874" max="5104" width="10.7109375" style="35"/>
    <col min="5105" max="5106" width="15.7109375" style="35" customWidth="1"/>
    <col min="5107" max="5109" width="14.7109375" style="35" customWidth="1"/>
    <col min="5110" max="5113" width="13.7109375" style="35" customWidth="1"/>
    <col min="5114" max="5117" width="15.7109375" style="35" customWidth="1"/>
    <col min="5118" max="5118" width="22.85546875" style="35" customWidth="1"/>
    <col min="5119" max="5119" width="20.7109375" style="35" customWidth="1"/>
    <col min="5120" max="5120" width="17.7109375" style="35" customWidth="1"/>
    <col min="5121" max="5129" width="14.7109375" style="35" customWidth="1"/>
    <col min="5130" max="5360" width="10.7109375" style="35"/>
    <col min="5361" max="5362" width="15.7109375" style="35" customWidth="1"/>
    <col min="5363" max="5365" width="14.7109375" style="35" customWidth="1"/>
    <col min="5366" max="5369" width="13.7109375" style="35" customWidth="1"/>
    <col min="5370" max="5373" width="15.7109375" style="35" customWidth="1"/>
    <col min="5374" max="5374" width="22.85546875" style="35" customWidth="1"/>
    <col min="5375" max="5375" width="20.7109375" style="35" customWidth="1"/>
    <col min="5376" max="5376" width="17.7109375" style="35" customWidth="1"/>
    <col min="5377" max="5385" width="14.7109375" style="35" customWidth="1"/>
    <col min="5386" max="5616" width="10.7109375" style="35"/>
    <col min="5617" max="5618" width="15.7109375" style="35" customWidth="1"/>
    <col min="5619" max="5621" width="14.7109375" style="35" customWidth="1"/>
    <col min="5622" max="5625" width="13.7109375" style="35" customWidth="1"/>
    <col min="5626" max="5629" width="15.7109375" style="35" customWidth="1"/>
    <col min="5630" max="5630" width="22.85546875" style="35" customWidth="1"/>
    <col min="5631" max="5631" width="20.7109375" style="35" customWidth="1"/>
    <col min="5632" max="5632" width="17.7109375" style="35" customWidth="1"/>
    <col min="5633" max="5641" width="14.7109375" style="35" customWidth="1"/>
    <col min="5642" max="5872" width="10.7109375" style="35"/>
    <col min="5873" max="5874" width="15.7109375" style="35" customWidth="1"/>
    <col min="5875" max="5877" width="14.7109375" style="35" customWidth="1"/>
    <col min="5878" max="5881" width="13.7109375" style="35" customWidth="1"/>
    <col min="5882" max="5885" width="15.7109375" style="35" customWidth="1"/>
    <col min="5886" max="5886" width="22.85546875" style="35" customWidth="1"/>
    <col min="5887" max="5887" width="20.7109375" style="35" customWidth="1"/>
    <col min="5888" max="5888" width="17.7109375" style="35" customWidth="1"/>
    <col min="5889" max="5897" width="14.7109375" style="35" customWidth="1"/>
    <col min="5898" max="6128" width="10.7109375" style="35"/>
    <col min="6129" max="6130" width="15.7109375" style="35" customWidth="1"/>
    <col min="6131" max="6133" width="14.7109375" style="35" customWidth="1"/>
    <col min="6134" max="6137" width="13.7109375" style="35" customWidth="1"/>
    <col min="6138" max="6141" width="15.7109375" style="35" customWidth="1"/>
    <col min="6142" max="6142" width="22.85546875" style="35" customWidth="1"/>
    <col min="6143" max="6143" width="20.7109375" style="35" customWidth="1"/>
    <col min="6144" max="6144" width="17.7109375" style="35" customWidth="1"/>
    <col min="6145" max="6153" width="14.7109375" style="35" customWidth="1"/>
    <col min="6154" max="6384" width="10.7109375" style="35"/>
    <col min="6385" max="6386" width="15.7109375" style="35" customWidth="1"/>
    <col min="6387" max="6389" width="14.7109375" style="35" customWidth="1"/>
    <col min="6390" max="6393" width="13.7109375" style="35" customWidth="1"/>
    <col min="6394" max="6397" width="15.7109375" style="35" customWidth="1"/>
    <col min="6398" max="6398" width="22.85546875" style="35" customWidth="1"/>
    <col min="6399" max="6399" width="20.7109375" style="35" customWidth="1"/>
    <col min="6400" max="6400" width="17.7109375" style="35" customWidth="1"/>
    <col min="6401" max="6409" width="14.7109375" style="35" customWidth="1"/>
    <col min="6410" max="6640" width="10.7109375" style="35"/>
    <col min="6641" max="6642" width="15.7109375" style="35" customWidth="1"/>
    <col min="6643" max="6645" width="14.7109375" style="35" customWidth="1"/>
    <col min="6646" max="6649" width="13.7109375" style="35" customWidth="1"/>
    <col min="6650" max="6653" width="15.7109375" style="35" customWidth="1"/>
    <col min="6654" max="6654" width="22.85546875" style="35" customWidth="1"/>
    <col min="6655" max="6655" width="20.7109375" style="35" customWidth="1"/>
    <col min="6656" max="6656" width="17.7109375" style="35" customWidth="1"/>
    <col min="6657" max="6665" width="14.7109375" style="35" customWidth="1"/>
    <col min="6666" max="6896" width="10.7109375" style="35"/>
    <col min="6897" max="6898" width="15.7109375" style="35" customWidth="1"/>
    <col min="6899" max="6901" width="14.7109375" style="35" customWidth="1"/>
    <col min="6902" max="6905" width="13.7109375" style="35" customWidth="1"/>
    <col min="6906" max="6909" width="15.7109375" style="35" customWidth="1"/>
    <col min="6910" max="6910" width="22.85546875" style="35" customWidth="1"/>
    <col min="6911" max="6911" width="20.7109375" style="35" customWidth="1"/>
    <col min="6912" max="6912" width="17.7109375" style="35" customWidth="1"/>
    <col min="6913" max="6921" width="14.7109375" style="35" customWidth="1"/>
    <col min="6922" max="7152" width="10.7109375" style="35"/>
    <col min="7153" max="7154" width="15.7109375" style="35" customWidth="1"/>
    <col min="7155" max="7157" width="14.7109375" style="35" customWidth="1"/>
    <col min="7158" max="7161" width="13.7109375" style="35" customWidth="1"/>
    <col min="7162" max="7165" width="15.7109375" style="35" customWidth="1"/>
    <col min="7166" max="7166" width="22.85546875" style="35" customWidth="1"/>
    <col min="7167" max="7167" width="20.7109375" style="35" customWidth="1"/>
    <col min="7168" max="7168" width="17.7109375" style="35" customWidth="1"/>
    <col min="7169" max="7177" width="14.7109375" style="35" customWidth="1"/>
    <col min="7178" max="7408" width="10.7109375" style="35"/>
    <col min="7409" max="7410" width="15.7109375" style="35" customWidth="1"/>
    <col min="7411" max="7413" width="14.7109375" style="35" customWidth="1"/>
    <col min="7414" max="7417" width="13.7109375" style="35" customWidth="1"/>
    <col min="7418" max="7421" width="15.7109375" style="35" customWidth="1"/>
    <col min="7422" max="7422" width="22.85546875" style="35" customWidth="1"/>
    <col min="7423" max="7423" width="20.7109375" style="35" customWidth="1"/>
    <col min="7424" max="7424" width="17.7109375" style="35" customWidth="1"/>
    <col min="7425" max="7433" width="14.7109375" style="35" customWidth="1"/>
    <col min="7434" max="7664" width="10.7109375" style="35"/>
    <col min="7665" max="7666" width="15.7109375" style="35" customWidth="1"/>
    <col min="7667" max="7669" width="14.7109375" style="35" customWidth="1"/>
    <col min="7670" max="7673" width="13.7109375" style="35" customWidth="1"/>
    <col min="7674" max="7677" width="15.7109375" style="35" customWidth="1"/>
    <col min="7678" max="7678" width="22.85546875" style="35" customWidth="1"/>
    <col min="7679" max="7679" width="20.7109375" style="35" customWidth="1"/>
    <col min="7680" max="7680" width="17.7109375" style="35" customWidth="1"/>
    <col min="7681" max="7689" width="14.7109375" style="35" customWidth="1"/>
    <col min="7690" max="7920" width="10.7109375" style="35"/>
    <col min="7921" max="7922" width="15.7109375" style="35" customWidth="1"/>
    <col min="7923" max="7925" width="14.7109375" style="35" customWidth="1"/>
    <col min="7926" max="7929" width="13.7109375" style="35" customWidth="1"/>
    <col min="7930" max="7933" width="15.7109375" style="35" customWidth="1"/>
    <col min="7934" max="7934" width="22.85546875" style="35" customWidth="1"/>
    <col min="7935" max="7935" width="20.7109375" style="35" customWidth="1"/>
    <col min="7936" max="7936" width="17.7109375" style="35" customWidth="1"/>
    <col min="7937" max="7945" width="14.7109375" style="35" customWidth="1"/>
    <col min="7946" max="8176" width="10.7109375" style="35"/>
    <col min="8177" max="8178" width="15.7109375" style="35" customWidth="1"/>
    <col min="8179" max="8181" width="14.7109375" style="35" customWidth="1"/>
    <col min="8182" max="8185" width="13.7109375" style="35" customWidth="1"/>
    <col min="8186" max="8189" width="15.7109375" style="35" customWidth="1"/>
    <col min="8190" max="8190" width="22.85546875" style="35" customWidth="1"/>
    <col min="8191" max="8191" width="20.7109375" style="35" customWidth="1"/>
    <col min="8192" max="8192" width="17.7109375" style="35" customWidth="1"/>
    <col min="8193" max="8201" width="14.7109375" style="35" customWidth="1"/>
    <col min="8202" max="8432" width="10.7109375" style="35"/>
    <col min="8433" max="8434" width="15.7109375" style="35" customWidth="1"/>
    <col min="8435" max="8437" width="14.7109375" style="35" customWidth="1"/>
    <col min="8438" max="8441" width="13.7109375" style="35" customWidth="1"/>
    <col min="8442" max="8445" width="15.7109375" style="35" customWidth="1"/>
    <col min="8446" max="8446" width="22.85546875" style="35" customWidth="1"/>
    <col min="8447" max="8447" width="20.7109375" style="35" customWidth="1"/>
    <col min="8448" max="8448" width="17.7109375" style="35" customWidth="1"/>
    <col min="8449" max="8457" width="14.7109375" style="35" customWidth="1"/>
    <col min="8458" max="8688" width="10.7109375" style="35"/>
    <col min="8689" max="8690" width="15.7109375" style="35" customWidth="1"/>
    <col min="8691" max="8693" width="14.7109375" style="35" customWidth="1"/>
    <col min="8694" max="8697" width="13.7109375" style="35" customWidth="1"/>
    <col min="8698" max="8701" width="15.7109375" style="35" customWidth="1"/>
    <col min="8702" max="8702" width="22.85546875" style="35" customWidth="1"/>
    <col min="8703" max="8703" width="20.7109375" style="35" customWidth="1"/>
    <col min="8704" max="8704" width="17.7109375" style="35" customWidth="1"/>
    <col min="8705" max="8713" width="14.7109375" style="35" customWidth="1"/>
    <col min="8714" max="8944" width="10.7109375" style="35"/>
    <col min="8945" max="8946" width="15.7109375" style="35" customWidth="1"/>
    <col min="8947" max="8949" width="14.7109375" style="35" customWidth="1"/>
    <col min="8950" max="8953" width="13.7109375" style="35" customWidth="1"/>
    <col min="8954" max="8957" width="15.7109375" style="35" customWidth="1"/>
    <col min="8958" max="8958" width="22.85546875" style="35" customWidth="1"/>
    <col min="8959" max="8959" width="20.7109375" style="35" customWidth="1"/>
    <col min="8960" max="8960" width="17.7109375" style="35" customWidth="1"/>
    <col min="8961" max="8969" width="14.7109375" style="35" customWidth="1"/>
    <col min="8970" max="9200" width="10.7109375" style="35"/>
    <col min="9201" max="9202" width="15.7109375" style="35" customWidth="1"/>
    <col min="9203" max="9205" width="14.7109375" style="35" customWidth="1"/>
    <col min="9206" max="9209" width="13.7109375" style="35" customWidth="1"/>
    <col min="9210" max="9213" width="15.7109375" style="35" customWidth="1"/>
    <col min="9214" max="9214" width="22.85546875" style="35" customWidth="1"/>
    <col min="9215" max="9215" width="20.7109375" style="35" customWidth="1"/>
    <col min="9216" max="9216" width="17.7109375" style="35" customWidth="1"/>
    <col min="9217" max="9225" width="14.7109375" style="35" customWidth="1"/>
    <col min="9226" max="9456" width="10.7109375" style="35"/>
    <col min="9457" max="9458" width="15.7109375" style="35" customWidth="1"/>
    <col min="9459" max="9461" width="14.7109375" style="35" customWidth="1"/>
    <col min="9462" max="9465" width="13.7109375" style="35" customWidth="1"/>
    <col min="9466" max="9469" width="15.7109375" style="35" customWidth="1"/>
    <col min="9470" max="9470" width="22.85546875" style="35" customWidth="1"/>
    <col min="9471" max="9471" width="20.7109375" style="35" customWidth="1"/>
    <col min="9472" max="9472" width="17.7109375" style="35" customWidth="1"/>
    <col min="9473" max="9481" width="14.7109375" style="35" customWidth="1"/>
    <col min="9482" max="9712" width="10.7109375" style="35"/>
    <col min="9713" max="9714" width="15.7109375" style="35" customWidth="1"/>
    <col min="9715" max="9717" width="14.7109375" style="35" customWidth="1"/>
    <col min="9718" max="9721" width="13.7109375" style="35" customWidth="1"/>
    <col min="9722" max="9725" width="15.7109375" style="35" customWidth="1"/>
    <col min="9726" max="9726" width="22.85546875" style="35" customWidth="1"/>
    <col min="9727" max="9727" width="20.7109375" style="35" customWidth="1"/>
    <col min="9728" max="9728" width="17.7109375" style="35" customWidth="1"/>
    <col min="9729" max="9737" width="14.7109375" style="35" customWidth="1"/>
    <col min="9738" max="9968" width="10.7109375" style="35"/>
    <col min="9969" max="9970" width="15.7109375" style="35" customWidth="1"/>
    <col min="9971" max="9973" width="14.7109375" style="35" customWidth="1"/>
    <col min="9974" max="9977" width="13.7109375" style="35" customWidth="1"/>
    <col min="9978" max="9981" width="15.7109375" style="35" customWidth="1"/>
    <col min="9982" max="9982" width="22.85546875" style="35" customWidth="1"/>
    <col min="9983" max="9983" width="20.7109375" style="35" customWidth="1"/>
    <col min="9984" max="9984" width="17.7109375" style="35" customWidth="1"/>
    <col min="9985" max="9993" width="14.7109375" style="35" customWidth="1"/>
    <col min="9994" max="10224" width="10.7109375" style="35"/>
    <col min="10225" max="10226" width="15.7109375" style="35" customWidth="1"/>
    <col min="10227" max="10229" width="14.7109375" style="35" customWidth="1"/>
    <col min="10230" max="10233" width="13.7109375" style="35" customWidth="1"/>
    <col min="10234" max="10237" width="15.7109375" style="35" customWidth="1"/>
    <col min="10238" max="10238" width="22.85546875" style="35" customWidth="1"/>
    <col min="10239" max="10239" width="20.7109375" style="35" customWidth="1"/>
    <col min="10240" max="10240" width="17.7109375" style="35" customWidth="1"/>
    <col min="10241" max="10249" width="14.7109375" style="35" customWidth="1"/>
    <col min="10250" max="10480" width="10.7109375" style="35"/>
    <col min="10481" max="10482" width="15.7109375" style="35" customWidth="1"/>
    <col min="10483" max="10485" width="14.7109375" style="35" customWidth="1"/>
    <col min="10486" max="10489" width="13.7109375" style="35" customWidth="1"/>
    <col min="10490" max="10493" width="15.7109375" style="35" customWidth="1"/>
    <col min="10494" max="10494" width="22.85546875" style="35" customWidth="1"/>
    <col min="10495" max="10495" width="20.7109375" style="35" customWidth="1"/>
    <col min="10496" max="10496" width="17.7109375" style="35" customWidth="1"/>
    <col min="10497" max="10505" width="14.7109375" style="35" customWidth="1"/>
    <col min="10506" max="10736" width="10.7109375" style="35"/>
    <col min="10737" max="10738" width="15.7109375" style="35" customWidth="1"/>
    <col min="10739" max="10741" width="14.7109375" style="35" customWidth="1"/>
    <col min="10742" max="10745" width="13.7109375" style="35" customWidth="1"/>
    <col min="10746" max="10749" width="15.7109375" style="35" customWidth="1"/>
    <col min="10750" max="10750" width="22.85546875" style="35" customWidth="1"/>
    <col min="10751" max="10751" width="20.7109375" style="35" customWidth="1"/>
    <col min="10752" max="10752" width="17.7109375" style="35" customWidth="1"/>
    <col min="10753" max="10761" width="14.7109375" style="35" customWidth="1"/>
    <col min="10762" max="10992" width="10.7109375" style="35"/>
    <col min="10993" max="10994" width="15.7109375" style="35" customWidth="1"/>
    <col min="10995" max="10997" width="14.7109375" style="35" customWidth="1"/>
    <col min="10998" max="11001" width="13.7109375" style="35" customWidth="1"/>
    <col min="11002" max="11005" width="15.7109375" style="35" customWidth="1"/>
    <col min="11006" max="11006" width="22.85546875" style="35" customWidth="1"/>
    <col min="11007" max="11007" width="20.7109375" style="35" customWidth="1"/>
    <col min="11008" max="11008" width="17.7109375" style="35" customWidth="1"/>
    <col min="11009" max="11017" width="14.7109375" style="35" customWidth="1"/>
    <col min="11018" max="11248" width="10.7109375" style="35"/>
    <col min="11249" max="11250" width="15.7109375" style="35" customWidth="1"/>
    <col min="11251" max="11253" width="14.7109375" style="35" customWidth="1"/>
    <col min="11254" max="11257" width="13.7109375" style="35" customWidth="1"/>
    <col min="11258" max="11261" width="15.7109375" style="35" customWidth="1"/>
    <col min="11262" max="11262" width="22.85546875" style="35" customWidth="1"/>
    <col min="11263" max="11263" width="20.7109375" style="35" customWidth="1"/>
    <col min="11264" max="11264" width="17.7109375" style="35" customWidth="1"/>
    <col min="11265" max="11273" width="14.7109375" style="35" customWidth="1"/>
    <col min="11274" max="11504" width="10.7109375" style="35"/>
    <col min="11505" max="11506" width="15.7109375" style="35" customWidth="1"/>
    <col min="11507" max="11509" width="14.7109375" style="35" customWidth="1"/>
    <col min="11510" max="11513" width="13.7109375" style="35" customWidth="1"/>
    <col min="11514" max="11517" width="15.7109375" style="35" customWidth="1"/>
    <col min="11518" max="11518" width="22.85546875" style="35" customWidth="1"/>
    <col min="11519" max="11519" width="20.7109375" style="35" customWidth="1"/>
    <col min="11520" max="11520" width="17.7109375" style="35" customWidth="1"/>
    <col min="11521" max="11529" width="14.7109375" style="35" customWidth="1"/>
    <col min="11530" max="11760" width="10.7109375" style="35"/>
    <col min="11761" max="11762" width="15.7109375" style="35" customWidth="1"/>
    <col min="11763" max="11765" width="14.7109375" style="35" customWidth="1"/>
    <col min="11766" max="11769" width="13.7109375" style="35" customWidth="1"/>
    <col min="11770" max="11773" width="15.7109375" style="35" customWidth="1"/>
    <col min="11774" max="11774" width="22.85546875" style="35" customWidth="1"/>
    <col min="11775" max="11775" width="20.7109375" style="35" customWidth="1"/>
    <col min="11776" max="11776" width="17.7109375" style="35" customWidth="1"/>
    <col min="11777" max="11785" width="14.7109375" style="35" customWidth="1"/>
    <col min="11786" max="12016" width="10.7109375" style="35"/>
    <col min="12017" max="12018" width="15.7109375" style="35" customWidth="1"/>
    <col min="12019" max="12021" width="14.7109375" style="35" customWidth="1"/>
    <col min="12022" max="12025" width="13.7109375" style="35" customWidth="1"/>
    <col min="12026" max="12029" width="15.7109375" style="35" customWidth="1"/>
    <col min="12030" max="12030" width="22.85546875" style="35" customWidth="1"/>
    <col min="12031" max="12031" width="20.7109375" style="35" customWidth="1"/>
    <col min="12032" max="12032" width="17.7109375" style="35" customWidth="1"/>
    <col min="12033" max="12041" width="14.7109375" style="35" customWidth="1"/>
    <col min="12042" max="12272" width="10.7109375" style="35"/>
    <col min="12273" max="12274" width="15.7109375" style="35" customWidth="1"/>
    <col min="12275" max="12277" width="14.7109375" style="35" customWidth="1"/>
    <col min="12278" max="12281" width="13.7109375" style="35" customWidth="1"/>
    <col min="12282" max="12285" width="15.7109375" style="35" customWidth="1"/>
    <col min="12286" max="12286" width="22.85546875" style="35" customWidth="1"/>
    <col min="12287" max="12287" width="20.7109375" style="35" customWidth="1"/>
    <col min="12288" max="12288" width="17.7109375" style="35" customWidth="1"/>
    <col min="12289" max="12297" width="14.7109375" style="35" customWidth="1"/>
    <col min="12298" max="12528" width="10.7109375" style="35"/>
    <col min="12529" max="12530" width="15.7109375" style="35" customWidth="1"/>
    <col min="12531" max="12533" width="14.7109375" style="35" customWidth="1"/>
    <col min="12534" max="12537" width="13.7109375" style="35" customWidth="1"/>
    <col min="12538" max="12541" width="15.7109375" style="35" customWidth="1"/>
    <col min="12542" max="12542" width="22.85546875" style="35" customWidth="1"/>
    <col min="12543" max="12543" width="20.7109375" style="35" customWidth="1"/>
    <col min="12544" max="12544" width="17.7109375" style="35" customWidth="1"/>
    <col min="12545" max="12553" width="14.7109375" style="35" customWidth="1"/>
    <col min="12554" max="12784" width="10.7109375" style="35"/>
    <col min="12785" max="12786" width="15.7109375" style="35" customWidth="1"/>
    <col min="12787" max="12789" width="14.7109375" style="35" customWidth="1"/>
    <col min="12790" max="12793" width="13.7109375" style="35" customWidth="1"/>
    <col min="12794" max="12797" width="15.7109375" style="35" customWidth="1"/>
    <col min="12798" max="12798" width="22.85546875" style="35" customWidth="1"/>
    <col min="12799" max="12799" width="20.7109375" style="35" customWidth="1"/>
    <col min="12800" max="12800" width="17.7109375" style="35" customWidth="1"/>
    <col min="12801" max="12809" width="14.7109375" style="35" customWidth="1"/>
    <col min="12810" max="13040" width="10.7109375" style="35"/>
    <col min="13041" max="13042" width="15.7109375" style="35" customWidth="1"/>
    <col min="13043" max="13045" width="14.7109375" style="35" customWidth="1"/>
    <col min="13046" max="13049" width="13.7109375" style="35" customWidth="1"/>
    <col min="13050" max="13053" width="15.7109375" style="35" customWidth="1"/>
    <col min="13054" max="13054" width="22.85546875" style="35" customWidth="1"/>
    <col min="13055" max="13055" width="20.7109375" style="35" customWidth="1"/>
    <col min="13056" max="13056" width="17.7109375" style="35" customWidth="1"/>
    <col min="13057" max="13065" width="14.7109375" style="35" customWidth="1"/>
    <col min="13066" max="13296" width="10.7109375" style="35"/>
    <col min="13297" max="13298" width="15.7109375" style="35" customWidth="1"/>
    <col min="13299" max="13301" width="14.7109375" style="35" customWidth="1"/>
    <col min="13302" max="13305" width="13.7109375" style="35" customWidth="1"/>
    <col min="13306" max="13309" width="15.7109375" style="35" customWidth="1"/>
    <col min="13310" max="13310" width="22.85546875" style="35" customWidth="1"/>
    <col min="13311" max="13311" width="20.7109375" style="35" customWidth="1"/>
    <col min="13312" max="13312" width="17.7109375" style="35" customWidth="1"/>
    <col min="13313" max="13321" width="14.7109375" style="35" customWidth="1"/>
    <col min="13322" max="13552" width="10.7109375" style="35"/>
    <col min="13553" max="13554" width="15.7109375" style="35" customWidth="1"/>
    <col min="13555" max="13557" width="14.7109375" style="35" customWidth="1"/>
    <col min="13558" max="13561" width="13.7109375" style="35" customWidth="1"/>
    <col min="13562" max="13565" width="15.7109375" style="35" customWidth="1"/>
    <col min="13566" max="13566" width="22.85546875" style="35" customWidth="1"/>
    <col min="13567" max="13567" width="20.7109375" style="35" customWidth="1"/>
    <col min="13568" max="13568" width="17.7109375" style="35" customWidth="1"/>
    <col min="13569" max="13577" width="14.7109375" style="35" customWidth="1"/>
    <col min="13578" max="13808" width="10.7109375" style="35"/>
    <col min="13809" max="13810" width="15.7109375" style="35" customWidth="1"/>
    <col min="13811" max="13813" width="14.7109375" style="35" customWidth="1"/>
    <col min="13814" max="13817" width="13.7109375" style="35" customWidth="1"/>
    <col min="13818" max="13821" width="15.7109375" style="35" customWidth="1"/>
    <col min="13822" max="13822" width="22.85546875" style="35" customWidth="1"/>
    <col min="13823" max="13823" width="20.7109375" style="35" customWidth="1"/>
    <col min="13824" max="13824" width="17.7109375" style="35" customWidth="1"/>
    <col min="13825" max="13833" width="14.7109375" style="35" customWidth="1"/>
    <col min="13834" max="14064" width="10.7109375" style="35"/>
    <col min="14065" max="14066" width="15.7109375" style="35" customWidth="1"/>
    <col min="14067" max="14069" width="14.7109375" style="35" customWidth="1"/>
    <col min="14070" max="14073" width="13.7109375" style="35" customWidth="1"/>
    <col min="14074" max="14077" width="15.7109375" style="35" customWidth="1"/>
    <col min="14078" max="14078" width="22.85546875" style="35" customWidth="1"/>
    <col min="14079" max="14079" width="20.7109375" style="35" customWidth="1"/>
    <col min="14080" max="14080" width="17.7109375" style="35" customWidth="1"/>
    <col min="14081" max="14089" width="14.7109375" style="35" customWidth="1"/>
    <col min="14090" max="14320" width="10.7109375" style="35"/>
    <col min="14321" max="14322" width="15.7109375" style="35" customWidth="1"/>
    <col min="14323" max="14325" width="14.7109375" style="35" customWidth="1"/>
    <col min="14326" max="14329" width="13.7109375" style="35" customWidth="1"/>
    <col min="14330" max="14333" width="15.7109375" style="35" customWidth="1"/>
    <col min="14334" max="14334" width="22.85546875" style="35" customWidth="1"/>
    <col min="14335" max="14335" width="20.7109375" style="35" customWidth="1"/>
    <col min="14336" max="14336" width="17.7109375" style="35" customWidth="1"/>
    <col min="14337" max="14345" width="14.7109375" style="35" customWidth="1"/>
    <col min="14346" max="14576" width="10.7109375" style="35"/>
    <col min="14577" max="14578" width="15.7109375" style="35" customWidth="1"/>
    <col min="14579" max="14581" width="14.7109375" style="35" customWidth="1"/>
    <col min="14582" max="14585" width="13.7109375" style="35" customWidth="1"/>
    <col min="14586" max="14589" width="15.7109375" style="35" customWidth="1"/>
    <col min="14590" max="14590" width="22.85546875" style="35" customWidth="1"/>
    <col min="14591" max="14591" width="20.7109375" style="35" customWidth="1"/>
    <col min="14592" max="14592" width="17.7109375" style="35" customWidth="1"/>
    <col min="14593" max="14601" width="14.7109375" style="35" customWidth="1"/>
    <col min="14602" max="14832" width="10.7109375" style="35"/>
    <col min="14833" max="14834" width="15.7109375" style="35" customWidth="1"/>
    <col min="14835" max="14837" width="14.7109375" style="35" customWidth="1"/>
    <col min="14838" max="14841" width="13.7109375" style="35" customWidth="1"/>
    <col min="14842" max="14845" width="15.7109375" style="35" customWidth="1"/>
    <col min="14846" max="14846" width="22.85546875" style="35" customWidth="1"/>
    <col min="14847" max="14847" width="20.7109375" style="35" customWidth="1"/>
    <col min="14848" max="14848" width="17.7109375" style="35" customWidth="1"/>
    <col min="14849" max="14857" width="14.7109375" style="35" customWidth="1"/>
    <col min="14858" max="15088" width="10.7109375" style="35"/>
    <col min="15089" max="15090" width="15.7109375" style="35" customWidth="1"/>
    <col min="15091" max="15093" width="14.7109375" style="35" customWidth="1"/>
    <col min="15094" max="15097" width="13.7109375" style="35" customWidth="1"/>
    <col min="15098" max="15101" width="15.7109375" style="35" customWidth="1"/>
    <col min="15102" max="15102" width="22.85546875" style="35" customWidth="1"/>
    <col min="15103" max="15103" width="20.7109375" style="35" customWidth="1"/>
    <col min="15104" max="15104" width="17.7109375" style="35" customWidth="1"/>
    <col min="15105" max="15113" width="14.7109375" style="35" customWidth="1"/>
    <col min="15114" max="15344" width="10.7109375" style="35"/>
    <col min="15345" max="15346" width="15.7109375" style="35" customWidth="1"/>
    <col min="15347" max="15349" width="14.7109375" style="35" customWidth="1"/>
    <col min="15350" max="15353" width="13.7109375" style="35" customWidth="1"/>
    <col min="15354" max="15357" width="15.7109375" style="35" customWidth="1"/>
    <col min="15358" max="15358" width="22.85546875" style="35" customWidth="1"/>
    <col min="15359" max="15359" width="20.7109375" style="35" customWidth="1"/>
    <col min="15360" max="15360" width="17.7109375" style="35" customWidth="1"/>
    <col min="15361" max="15369" width="14.7109375" style="35" customWidth="1"/>
    <col min="15370" max="15600" width="10.7109375" style="35"/>
    <col min="15601" max="15602" width="15.7109375" style="35" customWidth="1"/>
    <col min="15603" max="15605" width="14.7109375" style="35" customWidth="1"/>
    <col min="15606" max="15609" width="13.7109375" style="35" customWidth="1"/>
    <col min="15610" max="15613" width="15.7109375" style="35" customWidth="1"/>
    <col min="15614" max="15614" width="22.85546875" style="35" customWidth="1"/>
    <col min="15615" max="15615" width="20.7109375" style="35" customWidth="1"/>
    <col min="15616" max="15616" width="17.7109375" style="35" customWidth="1"/>
    <col min="15617" max="15625" width="14.7109375" style="35" customWidth="1"/>
    <col min="15626" max="15856" width="10.7109375" style="35"/>
    <col min="15857" max="15858" width="15.7109375" style="35" customWidth="1"/>
    <col min="15859" max="15861" width="14.7109375" style="35" customWidth="1"/>
    <col min="15862" max="15865" width="13.7109375" style="35" customWidth="1"/>
    <col min="15866" max="15869" width="15.7109375" style="35" customWidth="1"/>
    <col min="15870" max="15870" width="22.85546875" style="35" customWidth="1"/>
    <col min="15871" max="15871" width="20.7109375" style="35" customWidth="1"/>
    <col min="15872" max="15872" width="17.7109375" style="35" customWidth="1"/>
    <col min="15873" max="15881" width="14.7109375" style="35" customWidth="1"/>
    <col min="15882" max="16112" width="10.7109375" style="35"/>
    <col min="16113" max="16114" width="15.7109375" style="35" customWidth="1"/>
    <col min="16115" max="16117" width="14.7109375" style="35" customWidth="1"/>
    <col min="16118" max="16121" width="13.7109375" style="35" customWidth="1"/>
    <col min="16122" max="16125" width="15.7109375" style="35" customWidth="1"/>
    <col min="16126" max="16126" width="22.85546875" style="35" customWidth="1"/>
    <col min="16127" max="16127" width="20.7109375" style="35" customWidth="1"/>
    <col min="16128" max="16128" width="17.7109375" style="35" customWidth="1"/>
    <col min="16129" max="16137" width="14.7109375" style="35" customWidth="1"/>
    <col min="16138" max="16384" width="10.7109375" style="35"/>
  </cols>
  <sheetData>
    <row r="1" spans="1:27" ht="25.5" customHeight="1" x14ac:dyDescent="0.25">
      <c r="AA1" s="27" t="s">
        <v>65</v>
      </c>
    </row>
    <row r="2" spans="1:27" s="7" customFormat="1" ht="18.75" customHeight="1" x14ac:dyDescent="0.3">
      <c r="E2" s="13"/>
      <c r="AA2" s="11" t="s">
        <v>7</v>
      </c>
    </row>
    <row r="3" spans="1:27" s="7" customFormat="1" ht="18.75" customHeight="1" x14ac:dyDescent="0.3">
      <c r="E3" s="13"/>
      <c r="AA3" s="11" t="s">
        <v>64</v>
      </c>
    </row>
    <row r="4" spans="1:27" s="7" customFormat="1" x14ac:dyDescent="0.2">
      <c r="E4" s="12"/>
    </row>
    <row r="5" spans="1:27" s="7" customFormat="1" x14ac:dyDescent="0.2">
      <c r="A5" s="203" t="str">
        <f>'1. Общ информация'!A5:C5</f>
        <v>Год раскрытия информации: 2020 год</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row>
    <row r="6" spans="1:27" s="7" customFormat="1" x14ac:dyDescent="0.2">
      <c r="A6" s="79"/>
      <c r="B6" s="79"/>
      <c r="C6" s="79"/>
      <c r="D6" s="79"/>
      <c r="E6" s="79"/>
      <c r="F6" s="79"/>
      <c r="G6" s="79"/>
      <c r="H6" s="79"/>
      <c r="I6" s="79"/>
      <c r="J6" s="79"/>
      <c r="K6" s="79"/>
      <c r="L6" s="79"/>
      <c r="M6" s="79"/>
      <c r="N6" s="79"/>
      <c r="O6" s="79"/>
      <c r="P6" s="79"/>
      <c r="Q6" s="79"/>
      <c r="R6" s="79"/>
      <c r="S6" s="79"/>
      <c r="T6" s="79"/>
    </row>
    <row r="7" spans="1:27" s="7" customFormat="1" ht="18.75" x14ac:dyDescent="0.2">
      <c r="E7" s="207" t="s">
        <v>6</v>
      </c>
      <c r="F7" s="207"/>
      <c r="G7" s="207"/>
      <c r="H7" s="207"/>
      <c r="I7" s="207"/>
      <c r="J7" s="207"/>
      <c r="K7" s="207"/>
      <c r="L7" s="207"/>
      <c r="M7" s="207"/>
      <c r="N7" s="207"/>
      <c r="O7" s="207"/>
      <c r="P7" s="207"/>
      <c r="Q7" s="207"/>
      <c r="R7" s="207"/>
      <c r="S7" s="207"/>
      <c r="T7" s="207"/>
      <c r="U7" s="207"/>
      <c r="V7" s="207"/>
      <c r="W7" s="207"/>
      <c r="X7" s="207"/>
      <c r="Y7" s="207"/>
    </row>
    <row r="8" spans="1:27" s="7" customFormat="1" ht="18.75" x14ac:dyDescent="0.2">
      <c r="E8" s="10"/>
      <c r="F8" s="10"/>
      <c r="G8" s="10"/>
      <c r="H8" s="10"/>
      <c r="I8" s="10"/>
      <c r="J8" s="10"/>
      <c r="K8" s="10"/>
      <c r="L8" s="10"/>
      <c r="M8" s="10"/>
      <c r="N8" s="10"/>
      <c r="O8" s="10"/>
      <c r="P8" s="10"/>
      <c r="Q8" s="10"/>
      <c r="R8" s="10"/>
      <c r="S8" s="9"/>
      <c r="T8" s="9"/>
      <c r="U8" s="9"/>
      <c r="V8" s="9"/>
      <c r="W8" s="9"/>
    </row>
    <row r="9" spans="1:27" s="7" customFormat="1" ht="18.75" customHeight="1" x14ac:dyDescent="0.2">
      <c r="E9" s="208" t="s">
        <v>459</v>
      </c>
      <c r="F9" s="208"/>
      <c r="G9" s="208"/>
      <c r="H9" s="208"/>
      <c r="I9" s="208"/>
      <c r="J9" s="208"/>
      <c r="K9" s="208"/>
      <c r="L9" s="208"/>
      <c r="M9" s="208"/>
      <c r="N9" s="208"/>
      <c r="O9" s="208"/>
      <c r="P9" s="208"/>
      <c r="Q9" s="208"/>
      <c r="R9" s="208"/>
      <c r="S9" s="208"/>
      <c r="T9" s="208"/>
      <c r="U9" s="208"/>
      <c r="V9" s="208"/>
      <c r="W9" s="208"/>
      <c r="X9" s="208"/>
      <c r="Y9" s="208"/>
    </row>
    <row r="10" spans="1:27" s="7" customFormat="1" ht="18.75" customHeight="1" x14ac:dyDescent="0.2">
      <c r="E10" s="204" t="s">
        <v>5</v>
      </c>
      <c r="F10" s="204"/>
      <c r="G10" s="204"/>
      <c r="H10" s="204"/>
      <c r="I10" s="204"/>
      <c r="J10" s="204"/>
      <c r="K10" s="204"/>
      <c r="L10" s="204"/>
      <c r="M10" s="204"/>
      <c r="N10" s="204"/>
      <c r="O10" s="204"/>
      <c r="P10" s="204"/>
      <c r="Q10" s="204"/>
      <c r="R10" s="204"/>
      <c r="S10" s="204"/>
      <c r="T10" s="204"/>
      <c r="U10" s="204"/>
      <c r="V10" s="204"/>
      <c r="W10" s="204"/>
      <c r="X10" s="204"/>
      <c r="Y10" s="204"/>
    </row>
    <row r="11" spans="1:27" s="7" customFormat="1" ht="18.75" x14ac:dyDescent="0.2">
      <c r="E11" s="10"/>
      <c r="F11" s="10"/>
      <c r="G11" s="10"/>
      <c r="H11" s="10"/>
      <c r="I11" s="10"/>
      <c r="J11" s="10"/>
      <c r="K11" s="10"/>
      <c r="L11" s="10"/>
      <c r="M11" s="10"/>
      <c r="N11" s="10"/>
      <c r="O11" s="10"/>
      <c r="P11" s="10"/>
      <c r="Q11" s="10"/>
      <c r="R11" s="10"/>
      <c r="S11" s="9"/>
      <c r="T11" s="9"/>
      <c r="U11" s="9"/>
      <c r="V11" s="9"/>
      <c r="W11" s="9"/>
    </row>
    <row r="12" spans="1:27" s="7" customFormat="1" ht="18.75" customHeight="1" x14ac:dyDescent="0.2">
      <c r="E12" s="231" t="s">
        <v>486</v>
      </c>
      <c r="F12" s="231"/>
      <c r="G12" s="231"/>
      <c r="H12" s="231"/>
      <c r="I12" s="231"/>
      <c r="J12" s="231"/>
      <c r="K12" s="231"/>
      <c r="L12" s="231"/>
      <c r="M12" s="231"/>
      <c r="N12" s="231"/>
      <c r="O12" s="231"/>
      <c r="P12" s="231"/>
      <c r="Q12" s="231"/>
      <c r="R12" s="231"/>
      <c r="S12" s="231"/>
      <c r="T12" s="231"/>
      <c r="U12" s="231"/>
      <c r="V12" s="231"/>
      <c r="W12" s="231"/>
      <c r="X12" s="231"/>
      <c r="Y12" s="231"/>
    </row>
    <row r="13" spans="1:27" s="7" customFormat="1" ht="18.75" customHeight="1" x14ac:dyDescent="0.2">
      <c r="E13" s="204" t="s">
        <v>4</v>
      </c>
      <c r="F13" s="204"/>
      <c r="G13" s="204"/>
      <c r="H13" s="204"/>
      <c r="I13" s="204"/>
      <c r="J13" s="204"/>
      <c r="K13" s="204"/>
      <c r="L13" s="204"/>
      <c r="M13" s="204"/>
      <c r="N13" s="204"/>
      <c r="O13" s="204"/>
      <c r="P13" s="204"/>
      <c r="Q13" s="204"/>
      <c r="R13" s="204"/>
      <c r="S13" s="204"/>
      <c r="T13" s="204"/>
      <c r="U13" s="204"/>
      <c r="V13" s="204"/>
      <c r="W13" s="204"/>
      <c r="X13" s="204"/>
      <c r="Y13" s="204"/>
    </row>
    <row r="14" spans="1:27" s="7" customFormat="1" ht="15.75" customHeight="1" x14ac:dyDescent="0.2">
      <c r="E14" s="3"/>
      <c r="F14" s="3"/>
      <c r="G14" s="3"/>
      <c r="H14" s="3"/>
      <c r="I14" s="3"/>
      <c r="J14" s="3"/>
      <c r="K14" s="3"/>
      <c r="L14" s="3"/>
      <c r="M14" s="3"/>
      <c r="N14" s="3"/>
      <c r="O14" s="3"/>
      <c r="P14" s="3"/>
      <c r="Q14" s="3"/>
      <c r="R14" s="3"/>
      <c r="S14" s="3"/>
      <c r="T14" s="3"/>
      <c r="U14" s="3"/>
      <c r="V14" s="3"/>
      <c r="W14" s="3"/>
    </row>
    <row r="15" spans="1:27" s="2" customFormat="1" ht="12" x14ac:dyDescent="0.2">
      <c r="E15" s="208" t="s">
        <v>506</v>
      </c>
      <c r="F15" s="208"/>
      <c r="G15" s="208"/>
      <c r="H15" s="208"/>
      <c r="I15" s="208"/>
      <c r="J15" s="208"/>
      <c r="K15" s="208"/>
      <c r="L15" s="208"/>
      <c r="M15" s="208"/>
      <c r="N15" s="208"/>
      <c r="O15" s="208"/>
      <c r="P15" s="208"/>
      <c r="Q15" s="208"/>
      <c r="R15" s="208"/>
      <c r="S15" s="208"/>
      <c r="T15" s="208"/>
      <c r="U15" s="208"/>
      <c r="V15" s="208"/>
      <c r="W15" s="208"/>
      <c r="X15" s="208"/>
      <c r="Y15" s="208"/>
    </row>
    <row r="16" spans="1:27" s="2" customFormat="1" ht="15" customHeight="1" x14ac:dyDescent="0.2">
      <c r="E16" s="204" t="s">
        <v>3</v>
      </c>
      <c r="F16" s="204"/>
      <c r="G16" s="204"/>
      <c r="H16" s="204"/>
      <c r="I16" s="204"/>
      <c r="J16" s="204"/>
      <c r="K16" s="204"/>
      <c r="L16" s="204"/>
      <c r="M16" s="204"/>
      <c r="N16" s="204"/>
      <c r="O16" s="204"/>
      <c r="P16" s="204"/>
      <c r="Q16" s="204"/>
      <c r="R16" s="204"/>
      <c r="S16" s="204"/>
      <c r="T16" s="204"/>
      <c r="U16" s="204"/>
      <c r="V16" s="204"/>
      <c r="W16" s="204"/>
      <c r="X16" s="204"/>
      <c r="Y16" s="204"/>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06"/>
      <c r="F18" s="206"/>
      <c r="G18" s="206"/>
      <c r="H18" s="206"/>
      <c r="I18" s="206"/>
      <c r="J18" s="206"/>
      <c r="K18" s="206"/>
      <c r="L18" s="206"/>
      <c r="M18" s="206"/>
      <c r="N18" s="206"/>
      <c r="O18" s="206"/>
      <c r="P18" s="206"/>
      <c r="Q18" s="206"/>
      <c r="R18" s="206"/>
      <c r="S18" s="206"/>
      <c r="T18" s="206"/>
      <c r="U18" s="206"/>
      <c r="V18" s="206"/>
      <c r="W18" s="206"/>
      <c r="X18" s="206"/>
      <c r="Y18" s="206"/>
    </row>
    <row r="19" spans="1:27" ht="25.5" customHeight="1" x14ac:dyDescent="0.25">
      <c r="A19" s="206" t="s">
        <v>422</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row>
    <row r="20" spans="1:27" s="36" customFormat="1" ht="21" customHeight="1" x14ac:dyDescent="0.25"/>
    <row r="21" spans="1:27" ht="15.75" customHeight="1" x14ac:dyDescent="0.25">
      <c r="A21" s="221" t="s">
        <v>2</v>
      </c>
      <c r="B21" s="217" t="s">
        <v>429</v>
      </c>
      <c r="C21" s="218"/>
      <c r="D21" s="217" t="s">
        <v>431</v>
      </c>
      <c r="E21" s="218"/>
      <c r="F21" s="227" t="s">
        <v>87</v>
      </c>
      <c r="G21" s="229"/>
      <c r="H21" s="229"/>
      <c r="I21" s="228"/>
      <c r="J21" s="221" t="s">
        <v>432</v>
      </c>
      <c r="K21" s="217" t="s">
        <v>433</v>
      </c>
      <c r="L21" s="218"/>
      <c r="M21" s="217" t="s">
        <v>434</v>
      </c>
      <c r="N21" s="218"/>
      <c r="O21" s="217" t="s">
        <v>421</v>
      </c>
      <c r="P21" s="218"/>
      <c r="Q21" s="217" t="s">
        <v>120</v>
      </c>
      <c r="R21" s="218"/>
      <c r="S21" s="221" t="s">
        <v>119</v>
      </c>
      <c r="T21" s="221" t="s">
        <v>435</v>
      </c>
      <c r="U21" s="221" t="s">
        <v>430</v>
      </c>
      <c r="V21" s="217" t="s">
        <v>118</v>
      </c>
      <c r="W21" s="218"/>
      <c r="X21" s="227" t="s">
        <v>110</v>
      </c>
      <c r="Y21" s="229"/>
      <c r="Z21" s="227" t="s">
        <v>109</v>
      </c>
      <c r="AA21" s="229"/>
    </row>
    <row r="22" spans="1:27" ht="216" customHeight="1" x14ac:dyDescent="0.25">
      <c r="A22" s="223"/>
      <c r="B22" s="219"/>
      <c r="C22" s="220"/>
      <c r="D22" s="219"/>
      <c r="E22" s="220"/>
      <c r="F22" s="227" t="s">
        <v>117</v>
      </c>
      <c r="G22" s="228"/>
      <c r="H22" s="227" t="s">
        <v>116</v>
      </c>
      <c r="I22" s="228"/>
      <c r="J22" s="222"/>
      <c r="K22" s="219"/>
      <c r="L22" s="220"/>
      <c r="M22" s="219"/>
      <c r="N22" s="220"/>
      <c r="O22" s="219"/>
      <c r="P22" s="220"/>
      <c r="Q22" s="219"/>
      <c r="R22" s="220"/>
      <c r="S22" s="222"/>
      <c r="T22" s="222"/>
      <c r="U22" s="222"/>
      <c r="V22" s="219"/>
      <c r="W22" s="220"/>
      <c r="X22" s="59" t="s">
        <v>108</v>
      </c>
      <c r="Y22" s="59" t="s">
        <v>419</v>
      </c>
      <c r="Z22" s="59" t="s">
        <v>107</v>
      </c>
      <c r="AA22" s="59" t="s">
        <v>106</v>
      </c>
    </row>
    <row r="23" spans="1:27" ht="60" customHeight="1" x14ac:dyDescent="0.25">
      <c r="A23" s="222"/>
      <c r="B23" s="60" t="s">
        <v>104</v>
      </c>
      <c r="C23" s="60" t="s">
        <v>105</v>
      </c>
      <c r="D23" s="60" t="s">
        <v>104</v>
      </c>
      <c r="E23" s="60" t="s">
        <v>105</v>
      </c>
      <c r="F23" s="60" t="s">
        <v>104</v>
      </c>
      <c r="G23" s="60" t="s">
        <v>105</v>
      </c>
      <c r="H23" s="60" t="s">
        <v>104</v>
      </c>
      <c r="I23" s="60" t="s">
        <v>105</v>
      </c>
      <c r="J23" s="60" t="s">
        <v>104</v>
      </c>
      <c r="K23" s="60" t="s">
        <v>104</v>
      </c>
      <c r="L23" s="60" t="s">
        <v>105</v>
      </c>
      <c r="M23" s="60" t="s">
        <v>104</v>
      </c>
      <c r="N23" s="60" t="s">
        <v>105</v>
      </c>
      <c r="O23" s="60" t="s">
        <v>104</v>
      </c>
      <c r="P23" s="60" t="s">
        <v>105</v>
      </c>
      <c r="Q23" s="60" t="s">
        <v>104</v>
      </c>
      <c r="R23" s="60" t="s">
        <v>105</v>
      </c>
      <c r="S23" s="60" t="s">
        <v>104</v>
      </c>
      <c r="T23" s="60" t="s">
        <v>104</v>
      </c>
      <c r="U23" s="60" t="s">
        <v>104</v>
      </c>
      <c r="V23" s="60" t="s">
        <v>104</v>
      </c>
      <c r="W23" s="60" t="s">
        <v>105</v>
      </c>
      <c r="X23" s="60" t="s">
        <v>104</v>
      </c>
      <c r="Y23" s="60" t="s">
        <v>104</v>
      </c>
      <c r="Z23" s="59" t="s">
        <v>104</v>
      </c>
      <c r="AA23" s="59" t="s">
        <v>104</v>
      </c>
    </row>
    <row r="24" spans="1:27" x14ac:dyDescent="0.25">
      <c r="A24" s="98">
        <v>1</v>
      </c>
      <c r="B24" s="98">
        <v>2</v>
      </c>
      <c r="C24" s="98">
        <v>3</v>
      </c>
      <c r="D24" s="98">
        <v>4</v>
      </c>
      <c r="E24" s="98">
        <v>5</v>
      </c>
      <c r="F24" s="98">
        <v>6</v>
      </c>
      <c r="G24" s="98">
        <v>7</v>
      </c>
      <c r="H24" s="98">
        <v>8</v>
      </c>
      <c r="I24" s="98">
        <v>9</v>
      </c>
      <c r="J24" s="98">
        <v>10</v>
      </c>
      <c r="K24" s="98">
        <v>11</v>
      </c>
      <c r="L24" s="98">
        <v>12</v>
      </c>
      <c r="M24" s="98">
        <v>13</v>
      </c>
      <c r="N24" s="98">
        <v>14</v>
      </c>
      <c r="O24" s="98">
        <v>15</v>
      </c>
      <c r="P24" s="98">
        <v>16</v>
      </c>
      <c r="Q24" s="98">
        <v>19</v>
      </c>
      <c r="R24" s="98">
        <v>20</v>
      </c>
      <c r="S24" s="98">
        <v>21</v>
      </c>
      <c r="T24" s="98">
        <v>22</v>
      </c>
      <c r="U24" s="98">
        <v>23</v>
      </c>
      <c r="V24" s="98">
        <v>24</v>
      </c>
      <c r="W24" s="98">
        <v>25</v>
      </c>
      <c r="X24" s="98">
        <v>26</v>
      </c>
      <c r="Y24" s="98">
        <v>27</v>
      </c>
      <c r="Z24" s="98">
        <v>28</v>
      </c>
      <c r="AA24" s="98">
        <v>29</v>
      </c>
    </row>
    <row r="25" spans="1:27" s="36" customFormat="1" ht="24" customHeight="1" x14ac:dyDescent="0.25">
      <c r="A25" s="93" t="s">
        <v>460</v>
      </c>
      <c r="B25" s="93" t="s">
        <v>460</v>
      </c>
      <c r="C25" s="93" t="s">
        <v>460</v>
      </c>
      <c r="D25" s="93" t="s">
        <v>460</v>
      </c>
      <c r="E25" s="94" t="s">
        <v>460</v>
      </c>
      <c r="F25" s="94" t="s">
        <v>460</v>
      </c>
      <c r="G25" s="95" t="s">
        <v>460</v>
      </c>
      <c r="H25" s="95" t="s">
        <v>460</v>
      </c>
      <c r="I25" s="95" t="s">
        <v>460</v>
      </c>
      <c r="J25" s="96" t="s">
        <v>460</v>
      </c>
      <c r="K25" s="96" t="s">
        <v>460</v>
      </c>
      <c r="L25" s="97" t="s">
        <v>460</v>
      </c>
      <c r="M25" s="97" t="s">
        <v>460</v>
      </c>
      <c r="N25" s="94" t="s">
        <v>460</v>
      </c>
      <c r="O25" s="94" t="s">
        <v>460</v>
      </c>
      <c r="P25" s="94" t="s">
        <v>460</v>
      </c>
      <c r="Q25" s="94" t="s">
        <v>460</v>
      </c>
      <c r="R25" s="95" t="s">
        <v>460</v>
      </c>
      <c r="S25" s="96" t="s">
        <v>460</v>
      </c>
      <c r="T25" s="96" t="s">
        <v>460</v>
      </c>
      <c r="U25" s="96" t="s">
        <v>460</v>
      </c>
      <c r="V25" s="96" t="s">
        <v>460</v>
      </c>
      <c r="W25" s="94" t="s">
        <v>460</v>
      </c>
      <c r="X25" s="93" t="s">
        <v>460</v>
      </c>
      <c r="Y25" s="93" t="s">
        <v>460</v>
      </c>
      <c r="Z25" s="93" t="s">
        <v>460</v>
      </c>
      <c r="AA25" s="93" t="s">
        <v>460</v>
      </c>
    </row>
    <row r="26" spans="1:27" ht="3" customHeight="1" x14ac:dyDescent="0.25">
      <c r="X26" s="61"/>
      <c r="Y26" s="62"/>
    </row>
    <row r="27" spans="1:27" s="39" customFormat="1" ht="12.75" x14ac:dyDescent="0.2">
      <c r="A27" s="40"/>
      <c r="B27" s="40"/>
      <c r="C27" s="40"/>
      <c r="E27" s="40"/>
    </row>
    <row r="28" spans="1:27" s="39" customFormat="1" ht="12.75" x14ac:dyDescent="0.2">
      <c r="A28" s="40"/>
      <c r="B28" s="40"/>
      <c r="C28" s="40"/>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9"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37"/>
  <sheetViews>
    <sheetView view="pageBreakPreview" zoomScale="80" zoomScaleNormal="80" zoomScaleSheetLayoutView="80" workbookViewId="0">
      <selection activeCell="A15" sqref="A15:Z1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27" t="s">
        <v>65</v>
      </c>
    </row>
    <row r="2" spans="1:28" ht="18.75" x14ac:dyDescent="0.3">
      <c r="Z2" s="11" t="s">
        <v>7</v>
      </c>
    </row>
    <row r="3" spans="1:28" ht="18.75" x14ac:dyDescent="0.3">
      <c r="Z3" s="11" t="s">
        <v>64</v>
      </c>
    </row>
    <row r="4" spans="1:28" ht="18.75" customHeight="1" x14ac:dyDescent="0.25">
      <c r="A4" s="203" t="str">
        <f>'1. Общ информация'!A5:C5</f>
        <v>Год раскрытия информации: 2020 год</v>
      </c>
      <c r="B4" s="203"/>
      <c r="C4" s="203"/>
      <c r="D4" s="203"/>
      <c r="E4" s="203"/>
      <c r="F4" s="203"/>
      <c r="G4" s="203"/>
      <c r="H4" s="203"/>
      <c r="I4" s="203"/>
      <c r="J4" s="203"/>
      <c r="K4" s="203"/>
      <c r="L4" s="203"/>
      <c r="M4" s="203"/>
      <c r="N4" s="203"/>
      <c r="O4" s="203"/>
      <c r="P4" s="203"/>
      <c r="Q4" s="203"/>
      <c r="R4" s="203"/>
      <c r="S4" s="203"/>
      <c r="T4" s="203"/>
      <c r="U4" s="203"/>
      <c r="V4" s="203"/>
      <c r="W4" s="203"/>
      <c r="X4" s="203"/>
      <c r="Y4" s="203"/>
      <c r="Z4" s="203"/>
    </row>
    <row r="6" spans="1:28" ht="18.75" x14ac:dyDescent="0.25">
      <c r="A6" s="207" t="s">
        <v>6</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9"/>
      <c r="AB6" s="9"/>
    </row>
    <row r="7" spans="1:28" ht="18.75" x14ac:dyDescent="0.25">
      <c r="A7" s="207"/>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9"/>
      <c r="AB7" s="9"/>
    </row>
    <row r="8" spans="1:28" x14ac:dyDescent="0.25">
      <c r="A8" s="208" t="str">
        <f>'1. Общ информация'!A9:C9</f>
        <v>Общество с ограниченной ответственностью "ДальЭнергоИнвест"</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6"/>
      <c r="AB8" s="6"/>
    </row>
    <row r="9" spans="1:28" ht="15.75" x14ac:dyDescent="0.25">
      <c r="A9" s="204" t="s">
        <v>5</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4"/>
      <c r="AB9" s="4"/>
    </row>
    <row r="10" spans="1:28" ht="18.75" x14ac:dyDescent="0.25">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9"/>
      <c r="AB10" s="9"/>
    </row>
    <row r="11" spans="1:28" x14ac:dyDescent="0.25">
      <c r="A11" s="208" t="str">
        <f>'1. Общ информация'!A12:C12</f>
        <v xml:space="preserve">           I_1SHK_DGS</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6"/>
      <c r="AB11" s="6"/>
    </row>
    <row r="12" spans="1:28" ht="15.75" x14ac:dyDescent="0.25">
      <c r="A12" s="204" t="s">
        <v>4</v>
      </c>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4"/>
      <c r="AB12" s="4"/>
    </row>
    <row r="13" spans="1:28" ht="18.75" x14ac:dyDescent="0.25">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8"/>
      <c r="AB13" s="8"/>
    </row>
    <row r="14" spans="1:28" x14ac:dyDescent="0.25">
      <c r="A14" s="208" t="str">
        <f>'1. Общ информация'!A15:C15</f>
        <v>Строительство ДЭС в  с.Крабозаводское, 7,2  МВт, о. Шикотан</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6"/>
      <c r="AB14" s="6"/>
    </row>
    <row r="15" spans="1:28" ht="15.75" x14ac:dyDescent="0.25">
      <c r="A15" s="204" t="s">
        <v>3</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4"/>
      <c r="AB15" s="4"/>
    </row>
    <row r="16" spans="1:28" x14ac:dyDescent="0.25">
      <c r="A16" s="232"/>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14"/>
      <c r="AB16" s="14"/>
    </row>
    <row r="17" spans="1:28" x14ac:dyDescent="0.25">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14"/>
      <c r="AB17" s="14"/>
    </row>
    <row r="18" spans="1:28" x14ac:dyDescent="0.25">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14"/>
      <c r="AB18" s="14"/>
    </row>
    <row r="19" spans="1:28" x14ac:dyDescent="0.25">
      <c r="A19" s="232"/>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14"/>
      <c r="AB19" s="14"/>
    </row>
    <row r="20" spans="1:28" x14ac:dyDescent="0.25">
      <c r="A20" s="232"/>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14"/>
      <c r="AB20" s="14"/>
    </row>
    <row r="21" spans="1:28" x14ac:dyDescent="0.25">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14"/>
      <c r="AB21" s="14"/>
    </row>
    <row r="22" spans="1:28" x14ac:dyDescent="0.25">
      <c r="A22" s="233" t="s">
        <v>445</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81"/>
      <c r="AB22" s="81"/>
    </row>
    <row r="23" spans="1:28" ht="32.25" customHeight="1" x14ac:dyDescent="0.25">
      <c r="A23" s="235" t="s">
        <v>318</v>
      </c>
      <c r="B23" s="236"/>
      <c r="C23" s="236"/>
      <c r="D23" s="236"/>
      <c r="E23" s="236"/>
      <c r="F23" s="236"/>
      <c r="G23" s="236"/>
      <c r="H23" s="236"/>
      <c r="I23" s="236"/>
      <c r="J23" s="236"/>
      <c r="K23" s="236"/>
      <c r="L23" s="237"/>
      <c r="M23" s="234" t="s">
        <v>319</v>
      </c>
      <c r="N23" s="234"/>
      <c r="O23" s="234"/>
      <c r="P23" s="234"/>
      <c r="Q23" s="234"/>
      <c r="R23" s="234"/>
      <c r="S23" s="234"/>
      <c r="T23" s="234"/>
      <c r="U23" s="234"/>
      <c r="V23" s="234"/>
      <c r="W23" s="234"/>
      <c r="X23" s="234"/>
      <c r="Y23" s="234"/>
      <c r="Z23" s="234"/>
    </row>
    <row r="24" spans="1:28" ht="151.5" customHeight="1" x14ac:dyDescent="0.25">
      <c r="A24" s="56" t="s">
        <v>227</v>
      </c>
      <c r="B24" s="57" t="s">
        <v>234</v>
      </c>
      <c r="C24" s="56" t="s">
        <v>313</v>
      </c>
      <c r="D24" s="56" t="s">
        <v>228</v>
      </c>
      <c r="E24" s="56" t="s">
        <v>314</v>
      </c>
      <c r="F24" s="56" t="s">
        <v>316</v>
      </c>
      <c r="G24" s="56" t="s">
        <v>315</v>
      </c>
      <c r="H24" s="56" t="s">
        <v>229</v>
      </c>
      <c r="I24" s="56" t="s">
        <v>317</v>
      </c>
      <c r="J24" s="56" t="s">
        <v>235</v>
      </c>
      <c r="K24" s="57" t="s">
        <v>233</v>
      </c>
      <c r="L24" s="57" t="s">
        <v>230</v>
      </c>
      <c r="M24" s="58" t="s">
        <v>242</v>
      </c>
      <c r="N24" s="57" t="s">
        <v>453</v>
      </c>
      <c r="O24" s="56" t="s">
        <v>240</v>
      </c>
      <c r="P24" s="56" t="s">
        <v>241</v>
      </c>
      <c r="Q24" s="56" t="s">
        <v>239</v>
      </c>
      <c r="R24" s="56" t="s">
        <v>229</v>
      </c>
      <c r="S24" s="56" t="s">
        <v>238</v>
      </c>
      <c r="T24" s="56" t="s">
        <v>237</v>
      </c>
      <c r="U24" s="56" t="s">
        <v>312</v>
      </c>
      <c r="V24" s="56" t="s">
        <v>239</v>
      </c>
      <c r="W24" s="63" t="s">
        <v>232</v>
      </c>
      <c r="X24" s="63" t="s">
        <v>244</v>
      </c>
      <c r="Y24" s="63" t="s">
        <v>245</v>
      </c>
      <c r="Z24" s="65" t="s">
        <v>243</v>
      </c>
    </row>
    <row r="25" spans="1:28" ht="16.5" customHeight="1" x14ac:dyDescent="0.25">
      <c r="A25" s="56">
        <v>1</v>
      </c>
      <c r="B25" s="57">
        <v>2</v>
      </c>
      <c r="C25" s="56">
        <v>3</v>
      </c>
      <c r="D25" s="57">
        <v>4</v>
      </c>
      <c r="E25" s="56">
        <v>5</v>
      </c>
      <c r="F25" s="57">
        <v>6</v>
      </c>
      <c r="G25" s="56">
        <v>7</v>
      </c>
      <c r="H25" s="57">
        <v>8</v>
      </c>
      <c r="I25" s="56">
        <v>9</v>
      </c>
      <c r="J25" s="57">
        <v>10</v>
      </c>
      <c r="K25" s="56">
        <v>11</v>
      </c>
      <c r="L25" s="57">
        <v>12</v>
      </c>
      <c r="M25" s="56">
        <v>13</v>
      </c>
      <c r="N25" s="57">
        <v>14</v>
      </c>
      <c r="O25" s="56">
        <v>15</v>
      </c>
      <c r="P25" s="57">
        <v>16</v>
      </c>
      <c r="Q25" s="56">
        <v>17</v>
      </c>
      <c r="R25" s="57">
        <v>18</v>
      </c>
      <c r="S25" s="56">
        <v>19</v>
      </c>
      <c r="T25" s="57">
        <v>20</v>
      </c>
      <c r="U25" s="56">
        <v>21</v>
      </c>
      <c r="V25" s="57">
        <v>22</v>
      </c>
      <c r="W25" s="56">
        <v>23</v>
      </c>
      <c r="X25" s="57">
        <v>24</v>
      </c>
      <c r="Y25" s="56">
        <v>25</v>
      </c>
      <c r="Z25" s="57">
        <v>26</v>
      </c>
    </row>
    <row r="26" spans="1:28" ht="45.75" customHeight="1" x14ac:dyDescent="0.25">
      <c r="A26" s="84" t="s">
        <v>460</v>
      </c>
      <c r="B26" s="84" t="s">
        <v>460</v>
      </c>
      <c r="C26" s="84" t="s">
        <v>460</v>
      </c>
      <c r="D26" s="84" t="s">
        <v>460</v>
      </c>
      <c r="E26" s="84" t="s">
        <v>460</v>
      </c>
      <c r="F26" s="84" t="s">
        <v>460</v>
      </c>
      <c r="G26" s="84" t="s">
        <v>460</v>
      </c>
      <c r="H26" s="84" t="s">
        <v>460</v>
      </c>
      <c r="I26" s="84" t="s">
        <v>460</v>
      </c>
      <c r="J26" s="84" t="s">
        <v>460</v>
      </c>
      <c r="K26" s="84" t="s">
        <v>460</v>
      </c>
      <c r="L26" s="84" t="s">
        <v>460</v>
      </c>
      <c r="M26" s="84" t="s">
        <v>460</v>
      </c>
      <c r="N26" s="84" t="s">
        <v>460</v>
      </c>
      <c r="O26" s="84" t="s">
        <v>460</v>
      </c>
      <c r="P26" s="84" t="s">
        <v>460</v>
      </c>
      <c r="Q26" s="84" t="s">
        <v>460</v>
      </c>
      <c r="R26" s="84" t="s">
        <v>460</v>
      </c>
      <c r="S26" s="84" t="s">
        <v>460</v>
      </c>
      <c r="T26" s="84" t="s">
        <v>460</v>
      </c>
      <c r="U26" s="84" t="s">
        <v>460</v>
      </c>
      <c r="V26" s="84" t="s">
        <v>460</v>
      </c>
      <c r="W26" s="84" t="s">
        <v>460</v>
      </c>
      <c r="X26" s="84" t="s">
        <v>460</v>
      </c>
      <c r="Y26" s="84" t="s">
        <v>460</v>
      </c>
      <c r="Z26" s="84" t="s">
        <v>460</v>
      </c>
    </row>
    <row r="27" spans="1:28" x14ac:dyDescent="0.25">
      <c r="A27" s="84" t="s">
        <v>460</v>
      </c>
      <c r="B27" s="84" t="s">
        <v>460</v>
      </c>
      <c r="C27" s="84" t="s">
        <v>460</v>
      </c>
      <c r="D27" s="84" t="s">
        <v>460</v>
      </c>
      <c r="E27" s="84" t="s">
        <v>460</v>
      </c>
      <c r="F27" s="84" t="s">
        <v>460</v>
      </c>
      <c r="G27" s="84" t="s">
        <v>460</v>
      </c>
      <c r="H27" s="84" t="s">
        <v>460</v>
      </c>
      <c r="I27" s="84" t="s">
        <v>460</v>
      </c>
      <c r="J27" s="84" t="s">
        <v>460</v>
      </c>
      <c r="K27" s="84" t="s">
        <v>460</v>
      </c>
      <c r="L27" s="84" t="s">
        <v>460</v>
      </c>
      <c r="M27" s="84" t="s">
        <v>460</v>
      </c>
      <c r="N27" s="84" t="s">
        <v>460</v>
      </c>
      <c r="O27" s="84" t="s">
        <v>460</v>
      </c>
      <c r="P27" s="84" t="s">
        <v>460</v>
      </c>
      <c r="Q27" s="84" t="s">
        <v>460</v>
      </c>
      <c r="R27" s="84" t="s">
        <v>460</v>
      </c>
      <c r="S27" s="84" t="s">
        <v>460</v>
      </c>
      <c r="T27" s="84" t="s">
        <v>460</v>
      </c>
      <c r="U27" s="84" t="s">
        <v>460</v>
      </c>
      <c r="V27" s="84" t="s">
        <v>460</v>
      </c>
      <c r="W27" s="84" t="s">
        <v>460</v>
      </c>
      <c r="X27" s="84" t="s">
        <v>460</v>
      </c>
      <c r="Y27" s="84" t="s">
        <v>460</v>
      </c>
      <c r="Z27" s="84" t="s">
        <v>460</v>
      </c>
    </row>
    <row r="28" spans="1:28" x14ac:dyDescent="0.25">
      <c r="A28" s="84" t="s">
        <v>460</v>
      </c>
      <c r="B28" s="84" t="s">
        <v>460</v>
      </c>
      <c r="C28" s="84" t="s">
        <v>460</v>
      </c>
      <c r="D28" s="84" t="s">
        <v>460</v>
      </c>
      <c r="E28" s="84" t="s">
        <v>460</v>
      </c>
      <c r="F28" s="84" t="s">
        <v>460</v>
      </c>
      <c r="G28" s="84" t="s">
        <v>460</v>
      </c>
      <c r="H28" s="84" t="s">
        <v>460</v>
      </c>
      <c r="I28" s="84" t="s">
        <v>460</v>
      </c>
      <c r="J28" s="84" t="s">
        <v>460</v>
      </c>
      <c r="K28" s="84" t="s">
        <v>460</v>
      </c>
      <c r="L28" s="84" t="s">
        <v>460</v>
      </c>
      <c r="M28" s="84" t="s">
        <v>460</v>
      </c>
      <c r="N28" s="84" t="s">
        <v>460</v>
      </c>
      <c r="O28" s="84" t="s">
        <v>460</v>
      </c>
      <c r="P28" s="84" t="s">
        <v>460</v>
      </c>
      <c r="Q28" s="84" t="s">
        <v>460</v>
      </c>
      <c r="R28" s="84" t="s">
        <v>460</v>
      </c>
      <c r="S28" s="84" t="s">
        <v>460</v>
      </c>
      <c r="T28" s="84" t="s">
        <v>460</v>
      </c>
      <c r="U28" s="84" t="s">
        <v>460</v>
      </c>
      <c r="V28" s="84" t="s">
        <v>460</v>
      </c>
      <c r="W28" s="84" t="s">
        <v>460</v>
      </c>
      <c r="X28" s="84" t="s">
        <v>460</v>
      </c>
      <c r="Y28" s="84" t="s">
        <v>460</v>
      </c>
      <c r="Z28" s="84" t="s">
        <v>460</v>
      </c>
    </row>
    <row r="29" spans="1:28" x14ac:dyDescent="0.25">
      <c r="A29" s="84" t="s">
        <v>460</v>
      </c>
      <c r="B29" s="84" t="s">
        <v>460</v>
      </c>
      <c r="C29" s="84" t="s">
        <v>460</v>
      </c>
      <c r="D29" s="84" t="s">
        <v>460</v>
      </c>
      <c r="E29" s="84" t="s">
        <v>460</v>
      </c>
      <c r="F29" s="84" t="s">
        <v>460</v>
      </c>
      <c r="G29" s="84" t="s">
        <v>460</v>
      </c>
      <c r="H29" s="84" t="s">
        <v>460</v>
      </c>
      <c r="I29" s="84" t="s">
        <v>460</v>
      </c>
      <c r="J29" s="84" t="s">
        <v>460</v>
      </c>
      <c r="K29" s="84" t="s">
        <v>460</v>
      </c>
      <c r="L29" s="84" t="s">
        <v>460</v>
      </c>
      <c r="M29" s="84" t="s">
        <v>460</v>
      </c>
      <c r="N29" s="84" t="s">
        <v>460</v>
      </c>
      <c r="O29" s="84" t="s">
        <v>460</v>
      </c>
      <c r="P29" s="84" t="s">
        <v>460</v>
      </c>
      <c r="Q29" s="84" t="s">
        <v>460</v>
      </c>
      <c r="R29" s="84" t="s">
        <v>460</v>
      </c>
      <c r="S29" s="84" t="s">
        <v>460</v>
      </c>
      <c r="T29" s="84" t="s">
        <v>460</v>
      </c>
      <c r="U29" s="84" t="s">
        <v>460</v>
      </c>
      <c r="V29" s="84" t="s">
        <v>460</v>
      </c>
      <c r="W29" s="84" t="s">
        <v>460</v>
      </c>
      <c r="X29" s="84" t="s">
        <v>460</v>
      </c>
      <c r="Y29" s="84" t="s">
        <v>460</v>
      </c>
      <c r="Z29" s="84" t="s">
        <v>460</v>
      </c>
    </row>
    <row r="30" spans="1:28" x14ac:dyDescent="0.25">
      <c r="A30" s="84" t="s">
        <v>460</v>
      </c>
      <c r="B30" s="84" t="s">
        <v>460</v>
      </c>
      <c r="C30" s="84" t="s">
        <v>460</v>
      </c>
      <c r="D30" s="84" t="s">
        <v>460</v>
      </c>
      <c r="E30" s="84" t="s">
        <v>460</v>
      </c>
      <c r="F30" s="84" t="s">
        <v>460</v>
      </c>
      <c r="G30" s="84" t="s">
        <v>460</v>
      </c>
      <c r="H30" s="84" t="s">
        <v>460</v>
      </c>
      <c r="I30" s="84" t="s">
        <v>460</v>
      </c>
      <c r="J30" s="84" t="s">
        <v>460</v>
      </c>
      <c r="K30" s="84" t="s">
        <v>460</v>
      </c>
      <c r="L30" s="84" t="s">
        <v>460</v>
      </c>
      <c r="M30" s="84" t="s">
        <v>460</v>
      </c>
      <c r="N30" s="84" t="s">
        <v>460</v>
      </c>
      <c r="O30" s="84" t="s">
        <v>460</v>
      </c>
      <c r="P30" s="84" t="s">
        <v>460</v>
      </c>
      <c r="Q30" s="84" t="s">
        <v>460</v>
      </c>
      <c r="R30" s="84" t="s">
        <v>460</v>
      </c>
      <c r="S30" s="84" t="s">
        <v>460</v>
      </c>
      <c r="T30" s="84" t="s">
        <v>460</v>
      </c>
      <c r="U30" s="84" t="s">
        <v>460</v>
      </c>
      <c r="V30" s="84" t="s">
        <v>460</v>
      </c>
      <c r="W30" s="84" t="s">
        <v>460</v>
      </c>
      <c r="X30" s="84" t="s">
        <v>460</v>
      </c>
      <c r="Y30" s="84" t="s">
        <v>460</v>
      </c>
      <c r="Z30" s="84" t="s">
        <v>460</v>
      </c>
    </row>
    <row r="31" spans="1:28" x14ac:dyDescent="0.25">
      <c r="A31" s="84" t="s">
        <v>460</v>
      </c>
      <c r="B31" s="84" t="s">
        <v>460</v>
      </c>
      <c r="C31" s="84" t="s">
        <v>460</v>
      </c>
      <c r="D31" s="84" t="s">
        <v>460</v>
      </c>
      <c r="E31" s="84" t="s">
        <v>460</v>
      </c>
      <c r="F31" s="84" t="s">
        <v>460</v>
      </c>
      <c r="G31" s="84" t="s">
        <v>460</v>
      </c>
      <c r="H31" s="84" t="s">
        <v>460</v>
      </c>
      <c r="I31" s="84" t="s">
        <v>460</v>
      </c>
      <c r="J31" s="84" t="s">
        <v>460</v>
      </c>
      <c r="K31" s="84" t="s">
        <v>460</v>
      </c>
      <c r="L31" s="84" t="s">
        <v>460</v>
      </c>
      <c r="M31" s="84" t="s">
        <v>460</v>
      </c>
      <c r="N31" s="84" t="s">
        <v>460</v>
      </c>
      <c r="O31" s="84" t="s">
        <v>460</v>
      </c>
      <c r="P31" s="84" t="s">
        <v>460</v>
      </c>
      <c r="Q31" s="84" t="s">
        <v>460</v>
      </c>
      <c r="R31" s="84" t="s">
        <v>460</v>
      </c>
      <c r="S31" s="84" t="s">
        <v>460</v>
      </c>
      <c r="T31" s="84" t="s">
        <v>460</v>
      </c>
      <c r="U31" s="84" t="s">
        <v>460</v>
      </c>
      <c r="V31" s="84" t="s">
        <v>460</v>
      </c>
      <c r="W31" s="84" t="s">
        <v>460</v>
      </c>
      <c r="X31" s="84" t="s">
        <v>460</v>
      </c>
      <c r="Y31" s="84" t="s">
        <v>460</v>
      </c>
      <c r="Z31" s="84" t="s">
        <v>460</v>
      </c>
    </row>
    <row r="32" spans="1:28" x14ac:dyDescent="0.25">
      <c r="A32" s="84" t="s">
        <v>460</v>
      </c>
      <c r="B32" s="84" t="s">
        <v>460</v>
      </c>
      <c r="C32" s="84" t="s">
        <v>460</v>
      </c>
      <c r="D32" s="84" t="s">
        <v>460</v>
      </c>
      <c r="E32" s="84" t="s">
        <v>460</v>
      </c>
      <c r="F32" s="84" t="s">
        <v>460</v>
      </c>
      <c r="G32" s="84" t="s">
        <v>460</v>
      </c>
      <c r="H32" s="84" t="s">
        <v>460</v>
      </c>
      <c r="I32" s="84" t="s">
        <v>460</v>
      </c>
      <c r="J32" s="84" t="s">
        <v>460</v>
      </c>
      <c r="K32" s="84" t="s">
        <v>460</v>
      </c>
      <c r="L32" s="84" t="s">
        <v>460</v>
      </c>
      <c r="M32" s="84" t="s">
        <v>460</v>
      </c>
      <c r="N32" s="84" t="s">
        <v>460</v>
      </c>
      <c r="O32" s="84" t="s">
        <v>460</v>
      </c>
      <c r="P32" s="84" t="s">
        <v>460</v>
      </c>
      <c r="Q32" s="84" t="s">
        <v>460</v>
      </c>
      <c r="R32" s="84" t="s">
        <v>460</v>
      </c>
      <c r="S32" s="84" t="s">
        <v>460</v>
      </c>
      <c r="T32" s="84" t="s">
        <v>460</v>
      </c>
      <c r="U32" s="84" t="s">
        <v>460</v>
      </c>
      <c r="V32" s="84" t="s">
        <v>460</v>
      </c>
      <c r="W32" s="84" t="s">
        <v>460</v>
      </c>
      <c r="X32" s="84" t="s">
        <v>460</v>
      </c>
      <c r="Y32" s="84" t="s">
        <v>460</v>
      </c>
      <c r="Z32" s="84" t="s">
        <v>460</v>
      </c>
    </row>
    <row r="33" spans="1:26" x14ac:dyDescent="0.25">
      <c r="A33" s="84" t="s">
        <v>460</v>
      </c>
      <c r="B33" s="84" t="s">
        <v>460</v>
      </c>
      <c r="C33" s="84" t="s">
        <v>460</v>
      </c>
      <c r="D33" s="84" t="s">
        <v>460</v>
      </c>
      <c r="E33" s="84" t="s">
        <v>460</v>
      </c>
      <c r="F33" s="84" t="s">
        <v>460</v>
      </c>
      <c r="G33" s="84" t="s">
        <v>460</v>
      </c>
      <c r="H33" s="84" t="s">
        <v>460</v>
      </c>
      <c r="I33" s="84" t="s">
        <v>460</v>
      </c>
      <c r="J33" s="84" t="s">
        <v>460</v>
      </c>
      <c r="K33" s="84" t="s">
        <v>460</v>
      </c>
      <c r="L33" s="84" t="s">
        <v>460</v>
      </c>
      <c r="M33" s="84" t="s">
        <v>460</v>
      </c>
      <c r="N33" s="84" t="s">
        <v>460</v>
      </c>
      <c r="O33" s="84" t="s">
        <v>460</v>
      </c>
      <c r="P33" s="84" t="s">
        <v>460</v>
      </c>
      <c r="Q33" s="84" t="s">
        <v>460</v>
      </c>
      <c r="R33" s="84" t="s">
        <v>460</v>
      </c>
      <c r="S33" s="84" t="s">
        <v>460</v>
      </c>
      <c r="T33" s="84" t="s">
        <v>460</v>
      </c>
      <c r="U33" s="84" t="s">
        <v>460</v>
      </c>
      <c r="V33" s="84" t="s">
        <v>460</v>
      </c>
      <c r="W33" s="84" t="s">
        <v>460</v>
      </c>
      <c r="X33" s="84" t="s">
        <v>460</v>
      </c>
      <c r="Y33" s="84" t="s">
        <v>460</v>
      </c>
      <c r="Z33" s="84" t="s">
        <v>460</v>
      </c>
    </row>
    <row r="37" spans="1:26" x14ac:dyDescent="0.25">
      <c r="A37" s="64"/>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9"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0"/>
  <sheetViews>
    <sheetView view="pageBreakPreview" topLeftCell="A25" zoomScaleSheetLayoutView="100" workbookViewId="0">
      <selection activeCell="C26" sqref="C26"/>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7" customFormat="1" ht="18.75" customHeight="1" x14ac:dyDescent="0.2">
      <c r="A1" s="13"/>
      <c r="C1" s="27" t="s">
        <v>65</v>
      </c>
    </row>
    <row r="2" spans="1:29" s="7" customFormat="1" ht="18.75" customHeight="1" x14ac:dyDescent="0.3">
      <c r="A2" s="13"/>
      <c r="C2" s="11" t="s">
        <v>7</v>
      </c>
    </row>
    <row r="3" spans="1:29" s="7" customFormat="1" ht="18.75" x14ac:dyDescent="0.3">
      <c r="A3" s="12"/>
      <c r="C3" s="11" t="s">
        <v>64</v>
      </c>
    </row>
    <row r="4" spans="1:29" s="7" customFormat="1" ht="18.75" x14ac:dyDescent="0.3">
      <c r="A4" s="12"/>
      <c r="C4" s="11"/>
    </row>
    <row r="5" spans="1:29" s="7" customFormat="1" ht="15.75" x14ac:dyDescent="0.2">
      <c r="A5" s="203" t="str">
        <f>'1. Общ информация'!A5:C5</f>
        <v>Год раскрытия информации: 2020 год</v>
      </c>
      <c r="B5" s="203"/>
      <c r="C5" s="203"/>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7" customFormat="1" ht="18.75" x14ac:dyDescent="0.3">
      <c r="A6" s="12"/>
      <c r="G6" s="11"/>
    </row>
    <row r="7" spans="1:29" s="7" customFormat="1" ht="18.75" x14ac:dyDescent="0.2">
      <c r="A7" s="207" t="s">
        <v>6</v>
      </c>
      <c r="B7" s="207"/>
      <c r="C7" s="207"/>
      <c r="D7" s="9"/>
      <c r="E7" s="9"/>
      <c r="F7" s="9"/>
      <c r="G7" s="9"/>
      <c r="H7" s="9"/>
      <c r="I7" s="9"/>
      <c r="J7" s="9"/>
      <c r="K7" s="9"/>
      <c r="L7" s="9"/>
      <c r="M7" s="9"/>
      <c r="N7" s="9"/>
      <c r="O7" s="9"/>
      <c r="P7" s="9"/>
      <c r="Q7" s="9"/>
      <c r="R7" s="9"/>
      <c r="S7" s="9"/>
      <c r="T7" s="9"/>
      <c r="U7" s="9"/>
    </row>
    <row r="8" spans="1:29" s="7" customFormat="1" ht="18.75" x14ac:dyDescent="0.2">
      <c r="A8" s="207"/>
      <c r="B8" s="207"/>
      <c r="C8" s="207"/>
      <c r="D8" s="10"/>
      <c r="E8" s="10"/>
      <c r="F8" s="10"/>
      <c r="G8" s="10"/>
      <c r="H8" s="9"/>
      <c r="I8" s="9"/>
      <c r="J8" s="9"/>
      <c r="K8" s="9"/>
      <c r="L8" s="9"/>
      <c r="M8" s="9"/>
      <c r="N8" s="9"/>
      <c r="O8" s="9"/>
      <c r="P8" s="9"/>
      <c r="Q8" s="9"/>
      <c r="R8" s="9"/>
      <c r="S8" s="9"/>
      <c r="T8" s="9"/>
      <c r="U8" s="9"/>
    </row>
    <row r="9" spans="1:29" s="7" customFormat="1" ht="18.75" x14ac:dyDescent="0.2">
      <c r="A9" s="208" t="s">
        <v>459</v>
      </c>
      <c r="B9" s="208"/>
      <c r="C9" s="208"/>
      <c r="D9" s="6"/>
      <c r="E9" s="6"/>
      <c r="F9" s="6"/>
      <c r="G9" s="6"/>
      <c r="H9" s="9"/>
      <c r="I9" s="9"/>
      <c r="J9" s="9"/>
      <c r="K9" s="9"/>
      <c r="L9" s="9"/>
      <c r="M9" s="9"/>
      <c r="N9" s="9"/>
      <c r="O9" s="9"/>
      <c r="P9" s="9"/>
      <c r="Q9" s="9"/>
      <c r="R9" s="9"/>
      <c r="S9" s="9"/>
      <c r="T9" s="9"/>
      <c r="U9" s="9"/>
    </row>
    <row r="10" spans="1:29" s="7" customFormat="1" ht="18.75" x14ac:dyDescent="0.2">
      <c r="A10" s="204" t="s">
        <v>5</v>
      </c>
      <c r="B10" s="204"/>
      <c r="C10" s="204"/>
      <c r="D10" s="4"/>
      <c r="E10" s="4"/>
      <c r="F10" s="4"/>
      <c r="G10" s="4"/>
      <c r="H10" s="9"/>
      <c r="I10" s="9"/>
      <c r="J10" s="9"/>
      <c r="K10" s="9"/>
      <c r="L10" s="9"/>
      <c r="M10" s="9"/>
      <c r="N10" s="9"/>
      <c r="O10" s="9"/>
      <c r="P10" s="9"/>
      <c r="Q10" s="9"/>
      <c r="R10" s="9"/>
      <c r="S10" s="9"/>
      <c r="T10" s="9"/>
      <c r="U10" s="9"/>
    </row>
    <row r="11" spans="1:29" s="7" customFormat="1" ht="18.75" x14ac:dyDescent="0.2">
      <c r="A11" s="207"/>
      <c r="B11" s="207"/>
      <c r="C11" s="207"/>
      <c r="D11" s="10"/>
      <c r="E11" s="10"/>
      <c r="F11" s="10"/>
      <c r="G11" s="10"/>
      <c r="H11" s="9"/>
      <c r="I11" s="9"/>
      <c r="J11" s="9"/>
      <c r="K11" s="9"/>
      <c r="L11" s="9"/>
      <c r="M11" s="9"/>
      <c r="N11" s="9"/>
      <c r="O11" s="9"/>
      <c r="P11" s="9"/>
      <c r="Q11" s="9"/>
      <c r="R11" s="9"/>
      <c r="S11" s="9"/>
      <c r="T11" s="9"/>
      <c r="U11" s="9"/>
    </row>
    <row r="12" spans="1:29" s="7" customFormat="1" ht="18.75" x14ac:dyDescent="0.2">
      <c r="A12" s="208" t="str">
        <f>'1. Общ информация'!A12:C12</f>
        <v xml:space="preserve">           I_1SHK_DGS</v>
      </c>
      <c r="B12" s="208"/>
      <c r="C12" s="208"/>
      <c r="D12" s="6"/>
      <c r="E12" s="6"/>
      <c r="F12" s="6"/>
      <c r="G12" s="6"/>
      <c r="H12" s="9"/>
      <c r="I12" s="9"/>
      <c r="J12" s="9"/>
      <c r="K12" s="9"/>
      <c r="L12" s="9"/>
      <c r="M12" s="9"/>
      <c r="N12" s="9"/>
      <c r="O12" s="9"/>
      <c r="P12" s="9"/>
      <c r="Q12" s="9"/>
      <c r="R12" s="9"/>
      <c r="S12" s="9"/>
      <c r="T12" s="9"/>
      <c r="U12" s="9"/>
    </row>
    <row r="13" spans="1:29" s="7" customFormat="1" ht="18.75" x14ac:dyDescent="0.2">
      <c r="A13" s="204" t="s">
        <v>4</v>
      </c>
      <c r="B13" s="204"/>
      <c r="C13" s="204"/>
      <c r="D13" s="4"/>
      <c r="E13" s="4"/>
      <c r="F13" s="4"/>
      <c r="G13" s="4"/>
      <c r="H13" s="9"/>
      <c r="I13" s="9"/>
      <c r="J13" s="9"/>
      <c r="K13" s="9"/>
      <c r="L13" s="9"/>
      <c r="M13" s="9"/>
      <c r="N13" s="9"/>
      <c r="O13" s="9"/>
      <c r="P13" s="9"/>
      <c r="Q13" s="9"/>
      <c r="R13" s="9"/>
      <c r="S13" s="9"/>
      <c r="T13" s="9"/>
      <c r="U13" s="9"/>
    </row>
    <row r="14" spans="1:29" s="7" customFormat="1" ht="15.75" customHeight="1" x14ac:dyDescent="0.2">
      <c r="A14" s="214"/>
      <c r="B14" s="214"/>
      <c r="C14" s="214"/>
      <c r="D14" s="3"/>
      <c r="E14" s="3"/>
      <c r="F14" s="3"/>
      <c r="G14" s="3"/>
      <c r="H14" s="3"/>
      <c r="I14" s="3"/>
      <c r="J14" s="3"/>
      <c r="K14" s="3"/>
      <c r="L14" s="3"/>
      <c r="M14" s="3"/>
      <c r="N14" s="3"/>
      <c r="O14" s="3"/>
      <c r="P14" s="3"/>
      <c r="Q14" s="3"/>
      <c r="R14" s="3"/>
      <c r="S14" s="3"/>
      <c r="T14" s="3"/>
      <c r="U14" s="3"/>
    </row>
    <row r="15" spans="1:29" s="2" customFormat="1" ht="12" x14ac:dyDescent="0.2">
      <c r="A15" s="208" t="str">
        <f>'1. Общ информация'!A15:C15</f>
        <v>Строительство ДЭС в  с.Крабозаводское, 7,2  МВт, о. Шикотан</v>
      </c>
      <c r="B15" s="208"/>
      <c r="C15" s="208"/>
      <c r="D15" s="6"/>
      <c r="E15" s="6"/>
      <c r="F15" s="6"/>
      <c r="G15" s="6"/>
      <c r="H15" s="6"/>
      <c r="I15" s="6"/>
      <c r="J15" s="6"/>
      <c r="K15" s="6"/>
      <c r="L15" s="6"/>
      <c r="M15" s="6"/>
      <c r="N15" s="6"/>
      <c r="O15" s="6"/>
      <c r="P15" s="6"/>
      <c r="Q15" s="6"/>
      <c r="R15" s="6"/>
      <c r="S15" s="6"/>
      <c r="T15" s="6"/>
      <c r="U15" s="6"/>
    </row>
    <row r="16" spans="1:29" s="2" customFormat="1" ht="15" customHeight="1" x14ac:dyDescent="0.2">
      <c r="A16" s="204" t="s">
        <v>3</v>
      </c>
      <c r="B16" s="204"/>
      <c r="C16" s="204"/>
      <c r="D16" s="4"/>
      <c r="E16" s="4"/>
      <c r="F16" s="4"/>
      <c r="G16" s="4"/>
      <c r="H16" s="4"/>
      <c r="I16" s="4"/>
      <c r="J16" s="4"/>
      <c r="K16" s="4"/>
      <c r="L16" s="4"/>
      <c r="M16" s="4"/>
      <c r="N16" s="4"/>
      <c r="O16" s="4"/>
      <c r="P16" s="4"/>
      <c r="Q16" s="4"/>
      <c r="R16" s="4"/>
      <c r="S16" s="4"/>
      <c r="T16" s="4"/>
      <c r="U16" s="4"/>
    </row>
    <row r="17" spans="1:21" s="2" customFormat="1" ht="15" customHeight="1" x14ac:dyDescent="0.2">
      <c r="A17" s="214"/>
      <c r="B17" s="214"/>
      <c r="C17" s="214"/>
      <c r="D17" s="3"/>
      <c r="E17" s="3"/>
      <c r="F17" s="3"/>
      <c r="G17" s="3"/>
      <c r="H17" s="3"/>
      <c r="I17" s="3"/>
      <c r="J17" s="3"/>
      <c r="K17" s="3"/>
      <c r="L17" s="3"/>
      <c r="M17" s="3"/>
      <c r="N17" s="3"/>
      <c r="O17" s="3"/>
      <c r="P17" s="3"/>
      <c r="Q17" s="3"/>
      <c r="R17" s="3"/>
    </row>
    <row r="18" spans="1:21" s="2" customFormat="1" ht="27.75" customHeight="1" x14ac:dyDescent="0.2">
      <c r="A18" s="205" t="s">
        <v>414</v>
      </c>
      <c r="B18" s="205"/>
      <c r="C18" s="205"/>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18" t="s">
        <v>2</v>
      </c>
      <c r="B20" s="26" t="s">
        <v>63</v>
      </c>
      <c r="C20" s="25" t="s">
        <v>62</v>
      </c>
      <c r="D20" s="4"/>
      <c r="E20" s="4"/>
      <c r="F20" s="4"/>
      <c r="G20" s="4"/>
      <c r="H20" s="3"/>
      <c r="I20" s="3"/>
      <c r="J20" s="3"/>
      <c r="K20" s="3"/>
      <c r="L20" s="3"/>
      <c r="M20" s="3"/>
      <c r="N20" s="3"/>
      <c r="O20" s="3"/>
      <c r="P20" s="3"/>
      <c r="Q20" s="3"/>
      <c r="R20" s="3"/>
    </row>
    <row r="21" spans="1:21" s="2" customFormat="1" ht="16.5" customHeight="1" x14ac:dyDescent="0.2">
      <c r="A21" s="25">
        <v>1</v>
      </c>
      <c r="B21" s="26">
        <v>2</v>
      </c>
      <c r="C21" s="25">
        <v>3</v>
      </c>
      <c r="D21" s="4"/>
      <c r="E21" s="4"/>
      <c r="F21" s="4"/>
      <c r="G21" s="4"/>
      <c r="H21" s="3"/>
      <c r="I21" s="3"/>
      <c r="J21" s="3"/>
      <c r="K21" s="3"/>
      <c r="L21" s="3"/>
      <c r="M21" s="3"/>
      <c r="N21" s="3"/>
      <c r="O21" s="3"/>
      <c r="P21" s="3"/>
      <c r="Q21" s="3"/>
      <c r="R21" s="3"/>
    </row>
    <row r="22" spans="1:21" s="2" customFormat="1" ht="33.75" customHeight="1" x14ac:dyDescent="0.2">
      <c r="A22" s="17" t="s">
        <v>61</v>
      </c>
      <c r="B22" s="21" t="s">
        <v>427</v>
      </c>
      <c r="C22" s="20" t="s">
        <v>543</v>
      </c>
      <c r="D22" s="4"/>
      <c r="E22" s="4"/>
      <c r="F22" s="3"/>
      <c r="G22" s="3"/>
      <c r="H22" s="3"/>
      <c r="I22" s="3"/>
      <c r="J22" s="3"/>
      <c r="K22" s="3"/>
      <c r="L22" s="3"/>
      <c r="M22" s="3"/>
      <c r="N22" s="3"/>
      <c r="O22" s="3"/>
      <c r="P22" s="3"/>
    </row>
    <row r="23" spans="1:21" ht="55.5" customHeight="1" x14ac:dyDescent="0.25">
      <c r="A23" s="17" t="s">
        <v>60</v>
      </c>
      <c r="B23" s="19" t="s">
        <v>57</v>
      </c>
      <c r="C23" s="18" t="s">
        <v>506</v>
      </c>
    </row>
    <row r="24" spans="1:21" ht="270.75" customHeight="1" x14ac:dyDescent="0.25">
      <c r="A24" s="17" t="s">
        <v>59</v>
      </c>
      <c r="B24" s="19" t="s">
        <v>458</v>
      </c>
      <c r="C24" s="110" t="s">
        <v>500</v>
      </c>
    </row>
    <row r="25" spans="1:21" ht="63" customHeight="1" x14ac:dyDescent="0.25">
      <c r="A25" s="17" t="s">
        <v>58</v>
      </c>
      <c r="B25" s="19" t="s">
        <v>529</v>
      </c>
      <c r="C25" s="82">
        <v>124.59883000000001</v>
      </c>
    </row>
    <row r="26" spans="1:21" ht="57" customHeight="1" x14ac:dyDescent="0.25">
      <c r="A26" s="17" t="s">
        <v>56</v>
      </c>
      <c r="B26" s="19" t="s">
        <v>225</v>
      </c>
      <c r="C26" s="82" t="s">
        <v>472</v>
      </c>
    </row>
    <row r="27" spans="1:21" ht="84" customHeight="1" x14ac:dyDescent="0.25">
      <c r="A27" s="17" t="s">
        <v>55</v>
      </c>
      <c r="B27" s="19" t="s">
        <v>428</v>
      </c>
      <c r="C27" s="82" t="s">
        <v>487</v>
      </c>
    </row>
    <row r="28" spans="1:21" ht="42.75" customHeight="1" x14ac:dyDescent="0.25">
      <c r="A28" s="17" t="s">
        <v>53</v>
      </c>
      <c r="B28" s="19" t="s">
        <v>54</v>
      </c>
      <c r="C28" s="28">
        <v>2018</v>
      </c>
    </row>
    <row r="29" spans="1:21" ht="42.75" customHeight="1" x14ac:dyDescent="0.25">
      <c r="A29" s="17" t="s">
        <v>51</v>
      </c>
      <c r="B29" s="19" t="s">
        <v>52</v>
      </c>
      <c r="C29" s="28">
        <v>2021</v>
      </c>
    </row>
    <row r="30" spans="1:21" ht="75" customHeight="1" x14ac:dyDescent="0.25">
      <c r="A30" s="17" t="s">
        <v>69</v>
      </c>
      <c r="B30" s="18" t="s">
        <v>50</v>
      </c>
      <c r="C30" s="18" t="s">
        <v>549</v>
      </c>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9"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22"/>
  <sheetViews>
    <sheetView view="pageBreakPreview" zoomScale="60" workbookViewId="0">
      <selection activeCell="J20" sqref="J20"/>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7" customFormat="1" ht="18.75" customHeight="1" x14ac:dyDescent="0.2">
      <c r="A1" s="13"/>
      <c r="B1" s="13"/>
    </row>
    <row r="2" spans="1:27" s="7" customFormat="1" ht="18.75" customHeight="1" x14ac:dyDescent="0.2">
      <c r="A2" s="13"/>
      <c r="B2" s="13"/>
    </row>
    <row r="3" spans="1:27" s="7" customFormat="1" ht="15.75" x14ac:dyDescent="0.2">
      <c r="A3" s="12"/>
      <c r="B3" s="12"/>
    </row>
    <row r="4" spans="1:27" s="7" customFormat="1" ht="18.75" x14ac:dyDescent="0.3">
      <c r="A4" s="12"/>
      <c r="B4" s="12"/>
      <c r="L4" s="11"/>
    </row>
    <row r="5" spans="1:27" s="7" customFormat="1" ht="15.75" x14ac:dyDescent="0.2">
      <c r="A5" s="203" t="str">
        <f>'1. Общ информация'!A5:C5</f>
        <v>Год раскрытия информации: 2020 год</v>
      </c>
      <c r="B5" s="203"/>
      <c r="C5" s="203"/>
      <c r="D5" s="203"/>
      <c r="E5" s="203"/>
      <c r="F5" s="203"/>
      <c r="G5" s="203"/>
      <c r="H5" s="203"/>
      <c r="I5" s="203"/>
      <c r="J5" s="203"/>
      <c r="K5" s="203"/>
      <c r="L5" s="203"/>
      <c r="M5" s="203"/>
      <c r="N5" s="203"/>
      <c r="O5" s="80"/>
      <c r="P5" s="80"/>
      <c r="Q5" s="80"/>
      <c r="R5" s="80"/>
      <c r="S5" s="80"/>
      <c r="T5" s="80"/>
      <c r="U5" s="80"/>
      <c r="V5" s="80"/>
      <c r="W5" s="80"/>
      <c r="X5" s="80"/>
      <c r="Y5" s="80"/>
      <c r="Z5" s="80"/>
      <c r="AA5" s="80"/>
    </row>
    <row r="6" spans="1:27" s="7" customFormat="1" ht="18.75" x14ac:dyDescent="0.3">
      <c r="A6" s="12"/>
      <c r="B6" s="12"/>
      <c r="L6" s="11"/>
    </row>
    <row r="7" spans="1:27" s="7" customFormat="1" ht="18.75" x14ac:dyDescent="0.2">
      <c r="A7" s="207" t="s">
        <v>6</v>
      </c>
      <c r="B7" s="207"/>
      <c r="C7" s="207"/>
      <c r="D7" s="207"/>
      <c r="E7" s="207"/>
      <c r="F7" s="207"/>
      <c r="G7" s="207"/>
      <c r="H7" s="207"/>
      <c r="I7" s="207"/>
      <c r="J7" s="207"/>
      <c r="K7" s="207"/>
      <c r="L7" s="207"/>
      <c r="M7" s="207"/>
      <c r="N7" s="207"/>
      <c r="O7" s="9"/>
      <c r="P7" s="9"/>
      <c r="Q7" s="9"/>
      <c r="R7" s="9"/>
      <c r="S7" s="9"/>
      <c r="T7" s="9"/>
      <c r="U7" s="9"/>
      <c r="V7" s="9"/>
      <c r="W7" s="9"/>
      <c r="X7" s="9"/>
      <c r="Y7" s="9"/>
    </row>
    <row r="8" spans="1:27" s="7" customFormat="1" ht="18.75" x14ac:dyDescent="0.2">
      <c r="A8" s="207"/>
      <c r="B8" s="207"/>
      <c r="C8" s="207"/>
      <c r="D8" s="207"/>
      <c r="E8" s="207"/>
      <c r="F8" s="207"/>
      <c r="G8" s="207"/>
      <c r="H8" s="207"/>
      <c r="I8" s="207"/>
      <c r="J8" s="207"/>
      <c r="K8" s="207"/>
      <c r="L8" s="207"/>
      <c r="M8" s="207"/>
      <c r="N8" s="207"/>
      <c r="O8" s="9"/>
      <c r="P8" s="9"/>
      <c r="Q8" s="9"/>
      <c r="R8" s="9"/>
      <c r="S8" s="9"/>
      <c r="T8" s="9"/>
      <c r="U8" s="9"/>
      <c r="V8" s="9"/>
      <c r="W8" s="9"/>
      <c r="X8" s="9"/>
      <c r="Y8" s="9"/>
    </row>
    <row r="9" spans="1:27" s="7" customFormat="1" ht="18.75" x14ac:dyDescent="0.2">
      <c r="A9" s="208" t="s">
        <v>459</v>
      </c>
      <c r="B9" s="208"/>
      <c r="C9" s="208"/>
      <c r="D9" s="208"/>
      <c r="E9" s="208"/>
      <c r="F9" s="208"/>
      <c r="G9" s="208"/>
      <c r="H9" s="208"/>
      <c r="I9" s="208"/>
      <c r="J9" s="208"/>
      <c r="K9" s="208"/>
      <c r="L9" s="208"/>
      <c r="M9" s="208"/>
      <c r="N9" s="208"/>
      <c r="O9" s="9"/>
      <c r="P9" s="9"/>
      <c r="Q9" s="9"/>
      <c r="R9" s="9"/>
      <c r="S9" s="9"/>
      <c r="T9" s="9"/>
      <c r="U9" s="9"/>
      <c r="V9" s="9"/>
      <c r="W9" s="9"/>
      <c r="X9" s="9"/>
      <c r="Y9" s="9"/>
    </row>
    <row r="10" spans="1:27" s="7" customFormat="1" ht="18.75" x14ac:dyDescent="0.2">
      <c r="A10" s="204" t="s">
        <v>5</v>
      </c>
      <c r="B10" s="204"/>
      <c r="C10" s="204"/>
      <c r="D10" s="204"/>
      <c r="E10" s="204"/>
      <c r="F10" s="204"/>
      <c r="G10" s="204"/>
      <c r="H10" s="204"/>
      <c r="I10" s="204"/>
      <c r="J10" s="204"/>
      <c r="K10" s="204"/>
      <c r="L10" s="204"/>
      <c r="M10" s="204"/>
      <c r="N10" s="204"/>
      <c r="O10" s="9"/>
      <c r="P10" s="9"/>
      <c r="Q10" s="9"/>
      <c r="R10" s="9"/>
      <c r="S10" s="9"/>
      <c r="T10" s="9"/>
      <c r="U10" s="9"/>
      <c r="V10" s="9"/>
      <c r="W10" s="9"/>
      <c r="X10" s="9"/>
      <c r="Y10" s="9"/>
    </row>
    <row r="11" spans="1:27" s="7" customFormat="1" ht="18.75" x14ac:dyDescent="0.2">
      <c r="A11" s="207"/>
      <c r="B11" s="207"/>
      <c r="C11" s="207"/>
      <c r="D11" s="207"/>
      <c r="E11" s="207"/>
      <c r="F11" s="207"/>
      <c r="G11" s="207"/>
      <c r="H11" s="207"/>
      <c r="I11" s="207"/>
      <c r="J11" s="207"/>
      <c r="K11" s="207"/>
      <c r="L11" s="207"/>
      <c r="M11" s="207"/>
      <c r="N11" s="207"/>
      <c r="O11" s="9"/>
      <c r="P11" s="9"/>
      <c r="Q11" s="9"/>
      <c r="R11" s="9"/>
      <c r="S11" s="9"/>
      <c r="T11" s="9"/>
      <c r="U11" s="9"/>
      <c r="V11" s="9"/>
      <c r="W11" s="9"/>
      <c r="X11" s="9"/>
      <c r="Y11" s="9"/>
    </row>
    <row r="12" spans="1:27" s="7" customFormat="1" ht="18.75" x14ac:dyDescent="0.2">
      <c r="A12" s="208" t="str">
        <f>'1. Общ информация'!A12:C12</f>
        <v xml:space="preserve">           I_1SHK_DGS</v>
      </c>
      <c r="B12" s="208"/>
      <c r="C12" s="208"/>
      <c r="D12" s="208"/>
      <c r="E12" s="208"/>
      <c r="F12" s="208"/>
      <c r="G12" s="208"/>
      <c r="H12" s="208"/>
      <c r="I12" s="208"/>
      <c r="J12" s="208"/>
      <c r="K12" s="208"/>
      <c r="L12" s="208"/>
      <c r="M12" s="208"/>
      <c r="N12" s="208"/>
      <c r="O12" s="9"/>
      <c r="P12" s="9"/>
      <c r="Q12" s="9"/>
      <c r="R12" s="9"/>
      <c r="S12" s="9"/>
      <c r="T12" s="9"/>
      <c r="U12" s="9"/>
      <c r="V12" s="9"/>
      <c r="W12" s="9"/>
      <c r="X12" s="9"/>
      <c r="Y12" s="9"/>
    </row>
    <row r="13" spans="1:27" s="7" customFormat="1" ht="18.75" x14ac:dyDescent="0.2">
      <c r="A13" s="204" t="s">
        <v>4</v>
      </c>
      <c r="B13" s="204"/>
      <c r="C13" s="204"/>
      <c r="D13" s="204"/>
      <c r="E13" s="204"/>
      <c r="F13" s="204"/>
      <c r="G13" s="204"/>
      <c r="H13" s="204"/>
      <c r="I13" s="204"/>
      <c r="J13" s="204"/>
      <c r="K13" s="204"/>
      <c r="L13" s="204"/>
      <c r="M13" s="204"/>
      <c r="N13" s="204"/>
      <c r="O13" s="9"/>
      <c r="P13" s="9"/>
      <c r="Q13" s="9"/>
      <c r="R13" s="9"/>
      <c r="S13" s="9"/>
      <c r="T13" s="9"/>
      <c r="U13" s="9"/>
      <c r="V13" s="9"/>
      <c r="W13" s="9"/>
      <c r="X13" s="9"/>
      <c r="Y13" s="9"/>
    </row>
    <row r="14" spans="1:27" s="7" customFormat="1" ht="15.75" customHeight="1" x14ac:dyDescent="0.2">
      <c r="A14" s="214"/>
      <c r="B14" s="214"/>
      <c r="C14" s="214"/>
      <c r="D14" s="214"/>
      <c r="E14" s="214"/>
      <c r="F14" s="214"/>
      <c r="G14" s="214"/>
      <c r="H14" s="214"/>
      <c r="I14" s="214"/>
      <c r="J14" s="214"/>
      <c r="K14" s="214"/>
      <c r="L14" s="214"/>
      <c r="M14" s="214"/>
      <c r="N14" s="214"/>
      <c r="O14" s="3"/>
      <c r="P14" s="3"/>
      <c r="Q14" s="3"/>
      <c r="R14" s="3"/>
      <c r="S14" s="3"/>
      <c r="T14" s="3"/>
      <c r="U14" s="3"/>
      <c r="V14" s="3"/>
      <c r="W14" s="3"/>
      <c r="X14" s="3"/>
      <c r="Y14" s="3"/>
    </row>
    <row r="15" spans="1:27" s="2" customFormat="1" ht="12" x14ac:dyDescent="0.2">
      <c r="A15" s="208" t="str">
        <f>'1. Общ информация'!A15:C15</f>
        <v>Строительство ДЭС в  с.Крабозаводское, 7,2  МВт, о. Шикотан</v>
      </c>
      <c r="B15" s="208"/>
      <c r="C15" s="208"/>
      <c r="D15" s="208"/>
      <c r="E15" s="208"/>
      <c r="F15" s="208"/>
      <c r="G15" s="208"/>
      <c r="H15" s="208"/>
      <c r="I15" s="208"/>
      <c r="J15" s="208"/>
      <c r="K15" s="208"/>
      <c r="L15" s="208"/>
      <c r="M15" s="208"/>
      <c r="N15" s="208"/>
      <c r="O15" s="6"/>
      <c r="P15" s="6"/>
      <c r="Q15" s="6"/>
      <c r="R15" s="6"/>
      <c r="S15" s="6"/>
      <c r="T15" s="6"/>
      <c r="U15" s="6"/>
      <c r="V15" s="6"/>
      <c r="W15" s="6"/>
      <c r="X15" s="6"/>
      <c r="Y15" s="6"/>
    </row>
    <row r="16" spans="1:27" s="2" customFormat="1" ht="15" customHeight="1" x14ac:dyDescent="0.2">
      <c r="A16" s="204" t="s">
        <v>3</v>
      </c>
      <c r="B16" s="204"/>
      <c r="C16" s="204"/>
      <c r="D16" s="204"/>
      <c r="E16" s="204"/>
      <c r="F16" s="204"/>
      <c r="G16" s="204"/>
      <c r="H16" s="204"/>
      <c r="I16" s="204"/>
      <c r="J16" s="204"/>
      <c r="K16" s="204"/>
      <c r="L16" s="204"/>
      <c r="M16" s="204"/>
      <c r="N16" s="204"/>
      <c r="O16" s="4"/>
      <c r="P16" s="4"/>
      <c r="Q16" s="4"/>
      <c r="R16" s="4"/>
      <c r="S16" s="4"/>
      <c r="T16" s="4"/>
      <c r="U16" s="4"/>
      <c r="V16" s="4"/>
      <c r="W16" s="4"/>
      <c r="X16" s="4"/>
      <c r="Y16" s="4"/>
    </row>
    <row r="17" spans="1:25" s="2" customFormat="1" ht="15" customHeight="1" x14ac:dyDescent="0.2">
      <c r="A17" s="214"/>
      <c r="B17" s="214"/>
      <c r="C17" s="214"/>
      <c r="D17" s="214"/>
      <c r="E17" s="214"/>
      <c r="F17" s="214"/>
      <c r="G17" s="214"/>
      <c r="H17" s="214"/>
      <c r="I17" s="214"/>
      <c r="J17" s="214"/>
      <c r="K17" s="214"/>
      <c r="L17" s="214"/>
      <c r="M17" s="214"/>
      <c r="N17" s="214"/>
      <c r="O17" s="3"/>
      <c r="P17" s="3"/>
      <c r="Q17" s="3"/>
      <c r="R17" s="3"/>
      <c r="S17" s="3"/>
      <c r="T17" s="3"/>
      <c r="U17" s="3"/>
      <c r="V17" s="3"/>
    </row>
    <row r="18" spans="1:25" s="2" customFormat="1" ht="91.5" customHeight="1" x14ac:dyDescent="0.2">
      <c r="A18" s="238" t="s">
        <v>423</v>
      </c>
      <c r="B18" s="238"/>
      <c r="C18" s="238"/>
      <c r="D18" s="238"/>
      <c r="E18" s="238"/>
      <c r="F18" s="238"/>
      <c r="G18" s="238"/>
      <c r="H18" s="238"/>
      <c r="I18" s="238"/>
      <c r="J18" s="238"/>
      <c r="K18" s="238"/>
      <c r="L18" s="238"/>
      <c r="M18" s="238"/>
      <c r="N18" s="238"/>
      <c r="O18" s="5"/>
      <c r="P18" s="5"/>
      <c r="Q18" s="5"/>
      <c r="R18" s="5"/>
      <c r="S18" s="5"/>
      <c r="T18" s="5"/>
      <c r="U18" s="5"/>
      <c r="V18" s="5"/>
      <c r="W18" s="5"/>
      <c r="X18" s="5"/>
      <c r="Y18" s="5"/>
    </row>
    <row r="19" spans="1:25" s="2" customFormat="1" ht="78" customHeight="1" x14ac:dyDescent="0.2">
      <c r="A19" s="210" t="s">
        <v>2</v>
      </c>
      <c r="B19" s="210" t="s">
        <v>81</v>
      </c>
      <c r="C19" s="210" t="s">
        <v>80</v>
      </c>
      <c r="D19" s="210" t="s">
        <v>72</v>
      </c>
      <c r="E19" s="239" t="s">
        <v>79</v>
      </c>
      <c r="F19" s="240"/>
      <c r="G19" s="240"/>
      <c r="H19" s="240"/>
      <c r="I19" s="241"/>
      <c r="J19" s="210" t="s">
        <v>78</v>
      </c>
      <c r="K19" s="210"/>
      <c r="L19" s="210"/>
      <c r="M19" s="210"/>
      <c r="N19" s="210"/>
      <c r="O19" s="3"/>
      <c r="P19" s="3"/>
      <c r="Q19" s="3"/>
      <c r="R19" s="3"/>
      <c r="S19" s="3"/>
      <c r="T19" s="3"/>
      <c r="U19" s="3"/>
      <c r="V19" s="3"/>
    </row>
    <row r="20" spans="1:25" s="2" customFormat="1" ht="51" customHeight="1" x14ac:dyDescent="0.2">
      <c r="A20" s="210"/>
      <c r="B20" s="210"/>
      <c r="C20" s="210"/>
      <c r="D20" s="210"/>
      <c r="E20" s="30" t="s">
        <v>77</v>
      </c>
      <c r="F20" s="30" t="s">
        <v>76</v>
      </c>
      <c r="G20" s="30" t="s">
        <v>75</v>
      </c>
      <c r="H20" s="30" t="s">
        <v>74</v>
      </c>
      <c r="I20" s="30" t="s">
        <v>73</v>
      </c>
      <c r="J20" s="30">
        <v>2018</v>
      </c>
      <c r="K20" s="30">
        <v>2019</v>
      </c>
      <c r="L20" s="34">
        <v>2020</v>
      </c>
      <c r="M20" s="34">
        <v>2021</v>
      </c>
      <c r="N20" s="34">
        <v>2022</v>
      </c>
      <c r="O20" s="3"/>
      <c r="P20" s="3"/>
      <c r="Q20" s="3"/>
      <c r="R20" s="3"/>
      <c r="S20" s="3"/>
      <c r="T20" s="3"/>
      <c r="U20" s="3"/>
      <c r="V20" s="3"/>
    </row>
    <row r="21" spans="1:25" s="2" customFormat="1" ht="16.5" customHeight="1" x14ac:dyDescent="0.2">
      <c r="A21" s="25">
        <v>1</v>
      </c>
      <c r="B21" s="26">
        <v>2</v>
      </c>
      <c r="C21" s="25">
        <v>3</v>
      </c>
      <c r="D21" s="26">
        <v>4</v>
      </c>
      <c r="E21" s="25">
        <v>5</v>
      </c>
      <c r="F21" s="26">
        <v>6</v>
      </c>
      <c r="G21" s="25">
        <v>7</v>
      </c>
      <c r="H21" s="26">
        <v>8</v>
      </c>
      <c r="I21" s="25">
        <v>9</v>
      </c>
      <c r="J21" s="26">
        <v>10</v>
      </c>
      <c r="K21" s="25">
        <v>11</v>
      </c>
      <c r="L21" s="26">
        <v>12</v>
      </c>
      <c r="M21" s="25">
        <v>13</v>
      </c>
      <c r="N21" s="26">
        <v>14</v>
      </c>
      <c r="O21" s="3"/>
      <c r="P21" s="3"/>
      <c r="Q21" s="3"/>
      <c r="R21" s="3"/>
      <c r="S21" s="3"/>
      <c r="T21" s="3"/>
      <c r="U21" s="3"/>
      <c r="V21" s="3"/>
    </row>
    <row r="22" spans="1:25" s="2" customFormat="1" ht="241.5" customHeight="1" x14ac:dyDescent="0.2">
      <c r="A22" s="17" t="s">
        <v>61</v>
      </c>
      <c r="B22" s="106" t="s">
        <v>539</v>
      </c>
      <c r="C22" s="21" t="s">
        <v>488</v>
      </c>
      <c r="D22" s="21"/>
      <c r="E22" s="21" t="s">
        <v>467</v>
      </c>
      <c r="F22" s="21" t="s">
        <v>460</v>
      </c>
      <c r="G22" s="21" t="s">
        <v>460</v>
      </c>
      <c r="H22" s="21" t="s">
        <v>460</v>
      </c>
      <c r="I22" s="21" t="s">
        <v>460</v>
      </c>
      <c r="J22" s="107">
        <v>0</v>
      </c>
      <c r="K22" s="107">
        <v>0</v>
      </c>
      <c r="L22" s="109">
        <v>0</v>
      </c>
      <c r="M22" s="109">
        <v>0</v>
      </c>
      <c r="N22" s="109">
        <v>0</v>
      </c>
      <c r="O22" s="3"/>
      <c r="P22" s="3"/>
      <c r="Q22" s="3"/>
      <c r="R22" s="3"/>
      <c r="S22" s="3"/>
      <c r="T22" s="3"/>
    </row>
  </sheetData>
  <mergeCells count="19">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 ref="A18:N18"/>
    <mergeCell ref="A12:N12"/>
    <mergeCell ref="A13:N13"/>
  </mergeCells>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96"/>
  <sheetViews>
    <sheetView view="pageBreakPreview" topLeftCell="A10" zoomScale="80" zoomScaleSheetLayoutView="80" workbookViewId="0">
      <selection activeCell="AK25" sqref="AK25:AL25"/>
    </sheetView>
  </sheetViews>
  <sheetFormatPr defaultRowHeight="15" x14ac:dyDescent="0.25"/>
  <cols>
    <col min="1" max="3" width="9.140625" style="66"/>
    <col min="4" max="4" width="18.5703125" style="66" customWidth="1"/>
    <col min="5" max="12" width="9.140625" style="66" hidden="1" customWidth="1"/>
    <col min="13" max="13" width="4.7109375" style="66" hidden="1" customWidth="1"/>
    <col min="14" max="17" width="9.140625" style="66" hidden="1" customWidth="1"/>
    <col min="18" max="18" width="4.7109375" style="66" hidden="1" customWidth="1"/>
    <col min="19" max="36" width="9.140625" style="66" hidden="1" customWidth="1"/>
    <col min="37" max="37" width="9.140625" style="66"/>
    <col min="38" max="38" width="7.7109375" style="66" customWidth="1"/>
    <col min="39" max="39" width="3.140625" style="66" customWidth="1"/>
    <col min="40" max="40" width="13.5703125" style="66" customWidth="1"/>
    <col min="41" max="41" width="16.5703125" style="66" customWidth="1"/>
    <col min="42" max="42" width="15.7109375" style="66" customWidth="1"/>
    <col min="43" max="43" width="9.5703125" style="66" customWidth="1"/>
    <col min="44" max="44" width="8.5703125" style="66" customWidth="1"/>
    <col min="45" max="16384" width="9.140625" style="66"/>
  </cols>
  <sheetData>
    <row r="1" spans="1:44" s="7" customFormat="1" ht="18.75" customHeight="1" x14ac:dyDescent="0.2">
      <c r="A1" s="13"/>
      <c r="K1" s="27" t="s">
        <v>65</v>
      </c>
      <c r="AR1" s="27" t="s">
        <v>65</v>
      </c>
    </row>
    <row r="2" spans="1:44" s="7" customFormat="1" ht="18.75" customHeight="1" x14ac:dyDescent="0.3">
      <c r="A2" s="13"/>
      <c r="K2" s="11" t="s">
        <v>7</v>
      </c>
      <c r="AR2" s="11" t="s">
        <v>7</v>
      </c>
    </row>
    <row r="3" spans="1:44" s="7" customFormat="1" ht="18.75" x14ac:dyDescent="0.3">
      <c r="A3" s="12"/>
      <c r="K3" s="11" t="s">
        <v>64</v>
      </c>
      <c r="AR3" s="11" t="s">
        <v>309</v>
      </c>
    </row>
    <row r="4" spans="1:44" s="7" customFormat="1" ht="18.75" x14ac:dyDescent="0.3">
      <c r="A4" s="12"/>
      <c r="K4" s="11"/>
    </row>
    <row r="5" spans="1:44" s="7" customFormat="1" ht="18.75" customHeight="1" x14ac:dyDescent="0.2">
      <c r="A5" s="203" t="str">
        <f>'1. Общ информация'!A5:C5</f>
        <v>Год раскрытия информации: 2020 год</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row>
    <row r="6" spans="1:44" s="7" customFormat="1" ht="18.75" x14ac:dyDescent="0.3">
      <c r="A6" s="12"/>
      <c r="K6" s="11"/>
    </row>
    <row r="7" spans="1:44" s="7" customFormat="1" ht="18.75" x14ac:dyDescent="0.2">
      <c r="A7" s="207" t="s">
        <v>6</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1:44" s="7" customFormat="1" ht="18.75" x14ac:dyDescent="0.2">
      <c r="A8" s="10"/>
      <c r="B8" s="10"/>
      <c r="C8" s="10"/>
      <c r="D8" s="10"/>
      <c r="E8" s="10"/>
      <c r="F8" s="10"/>
      <c r="G8" s="10"/>
      <c r="H8" s="10"/>
      <c r="I8" s="10"/>
      <c r="J8" s="10"/>
      <c r="K8" s="10"/>
      <c r="L8" s="9"/>
      <c r="M8" s="9"/>
      <c r="N8" s="9"/>
      <c r="O8" s="9"/>
      <c r="P8" s="9"/>
      <c r="Q8" s="9"/>
      <c r="R8" s="9"/>
      <c r="S8" s="9"/>
      <c r="T8" s="9"/>
      <c r="U8" s="9"/>
      <c r="V8" s="9"/>
      <c r="W8" s="9"/>
      <c r="X8" s="9"/>
      <c r="Y8" s="9"/>
    </row>
    <row r="9" spans="1:44" s="7" customFormat="1" ht="18.75" customHeight="1" x14ac:dyDescent="0.2">
      <c r="A9" s="208" t="s">
        <v>459</v>
      </c>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row>
    <row r="10" spans="1:44" s="7" customFormat="1" ht="18.75" customHeight="1" x14ac:dyDescent="0.2">
      <c r="A10" s="204" t="s">
        <v>5</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row>
    <row r="11" spans="1:44" s="7" customFormat="1" ht="18.75" x14ac:dyDescent="0.2">
      <c r="A11" s="10"/>
      <c r="B11" s="10"/>
      <c r="C11" s="10"/>
      <c r="D11" s="10"/>
      <c r="E11" s="10"/>
      <c r="F11" s="10"/>
      <c r="G11" s="10"/>
      <c r="H11" s="10"/>
      <c r="I11" s="10"/>
      <c r="J11" s="10"/>
      <c r="K11" s="10"/>
      <c r="L11" s="9"/>
      <c r="M11" s="9"/>
      <c r="N11" s="9"/>
      <c r="O11" s="9"/>
      <c r="P11" s="9"/>
      <c r="Q11" s="9"/>
      <c r="R11" s="9"/>
      <c r="S11" s="9"/>
      <c r="T11" s="9"/>
      <c r="U11" s="9"/>
      <c r="V11" s="9"/>
      <c r="W11" s="9"/>
      <c r="X11" s="9"/>
      <c r="Y11" s="9"/>
    </row>
    <row r="12" spans="1:44" s="7" customFormat="1" ht="18.75" customHeight="1" x14ac:dyDescent="0.2">
      <c r="A12" s="208" t="str">
        <f>'1. Общ информация'!A12:C12</f>
        <v xml:space="preserve">           I_1SHK_DGS</v>
      </c>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row>
    <row r="13" spans="1:44" s="7" customFormat="1" ht="18.75" customHeight="1" x14ac:dyDescent="0.2">
      <c r="A13" s="204" t="s">
        <v>4</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row>
    <row r="14" spans="1:44" s="7" customFormat="1" ht="15.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row>
    <row r="15" spans="1:44" s="2" customFormat="1" ht="12" x14ac:dyDescent="0.2">
      <c r="A15" s="208" t="str">
        <f>'1. Общ информация'!A15:C15</f>
        <v>Строительство ДЭС в  с.Крабозаводское, 7,2  МВт, о. Шикотан</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row>
    <row r="16" spans="1:44" s="2" customFormat="1" ht="15" customHeight="1" x14ac:dyDescent="0.2">
      <c r="A16" s="204" t="s">
        <v>3</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06" t="s">
        <v>424</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row>
    <row r="19" spans="1:45" ht="18.75" x14ac:dyDescent="0.25">
      <c r="AO19" s="75"/>
      <c r="AP19" s="75"/>
      <c r="AQ19" s="75"/>
      <c r="AR19" s="27"/>
    </row>
    <row r="20" spans="1:45" ht="18.75" x14ac:dyDescent="0.3">
      <c r="AO20" s="75"/>
      <c r="AP20" s="75"/>
      <c r="AQ20" s="75"/>
      <c r="AR20" s="11"/>
    </row>
    <row r="21" spans="1:45" ht="20.25" customHeight="1" x14ac:dyDescent="0.3">
      <c r="AO21" s="75"/>
      <c r="AP21" s="75"/>
      <c r="AQ21" s="75"/>
      <c r="AR21" s="11"/>
    </row>
    <row r="22" spans="1:45" s="2" customFormat="1" ht="15" customHeight="1" x14ac:dyDescent="0.2">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row>
    <row r="23" spans="1:45" ht="15.75"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row>
    <row r="24" spans="1:45" ht="14.25" customHeight="1" thickBot="1" x14ac:dyDescent="0.3">
      <c r="A24" s="293" t="s">
        <v>308</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t="s">
        <v>0</v>
      </c>
      <c r="AL24" s="293"/>
      <c r="AM24" s="67"/>
      <c r="AN24" s="67"/>
      <c r="AS24" s="73"/>
    </row>
    <row r="25" spans="1:45" ht="12.75" customHeight="1" thickBot="1" x14ac:dyDescent="0.3">
      <c r="A25" s="280" t="s">
        <v>307</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2"/>
      <c r="AK25" s="284">
        <f>'6.2. График реализации проекта'!D30*1000000</f>
        <v>763513139</v>
      </c>
      <c r="AL25" s="285"/>
      <c r="AM25" s="68"/>
      <c r="AN25" s="294" t="s">
        <v>306</v>
      </c>
      <c r="AO25" s="294"/>
      <c r="AP25" s="294"/>
      <c r="AQ25" s="292"/>
      <c r="AR25" s="292"/>
      <c r="AS25" s="73"/>
    </row>
    <row r="26" spans="1:45" ht="17.25" customHeight="1" thickBot="1" x14ac:dyDescent="0.3">
      <c r="A26" s="273" t="s">
        <v>305</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5"/>
      <c r="AK26" s="284" t="s">
        <v>460</v>
      </c>
      <c r="AL26" s="285"/>
      <c r="AM26" s="68"/>
      <c r="AN26" s="278" t="s">
        <v>304</v>
      </c>
      <c r="AO26" s="283"/>
      <c r="AP26" s="279"/>
      <c r="AQ26" s="278" t="s">
        <v>460</v>
      </c>
      <c r="AR26" s="279"/>
      <c r="AS26" s="73"/>
    </row>
    <row r="27" spans="1:45" ht="17.25" customHeight="1" thickBot="1" x14ac:dyDescent="0.3">
      <c r="A27" s="273" t="s">
        <v>303</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5"/>
      <c r="AK27" s="276">
        <v>25</v>
      </c>
      <c r="AL27" s="277"/>
      <c r="AM27" s="68"/>
      <c r="AN27" s="278" t="s">
        <v>302</v>
      </c>
      <c r="AO27" s="283"/>
      <c r="AP27" s="279"/>
      <c r="AQ27" s="278" t="s">
        <v>460</v>
      </c>
      <c r="AR27" s="279"/>
      <c r="AS27" s="73"/>
    </row>
    <row r="28" spans="1:45" ht="27.75" customHeight="1" thickBot="1" x14ac:dyDescent="0.3">
      <c r="A28" s="286" t="s">
        <v>301</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8"/>
      <c r="AK28" s="276">
        <v>5</v>
      </c>
      <c r="AL28" s="277"/>
      <c r="AM28" s="68"/>
      <c r="AN28" s="289" t="s">
        <v>300</v>
      </c>
      <c r="AO28" s="290"/>
      <c r="AP28" s="291"/>
      <c r="AQ28" s="278" t="s">
        <v>460</v>
      </c>
      <c r="AR28" s="279"/>
      <c r="AS28" s="73"/>
    </row>
    <row r="29" spans="1:45" ht="17.25" customHeight="1" thickBot="1" x14ac:dyDescent="0.3">
      <c r="A29" s="280" t="s">
        <v>299</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2"/>
      <c r="AK29" s="276">
        <v>15000000</v>
      </c>
      <c r="AL29" s="277"/>
      <c r="AM29" s="68"/>
      <c r="AN29" s="278"/>
      <c r="AO29" s="283"/>
      <c r="AP29" s="279"/>
      <c r="AQ29" s="278" t="s">
        <v>460</v>
      </c>
      <c r="AR29" s="279"/>
      <c r="AS29" s="73"/>
    </row>
    <row r="30" spans="1:45" ht="17.25" customHeight="1" thickBot="1" x14ac:dyDescent="0.3">
      <c r="A30" s="273" t="s">
        <v>298</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5"/>
      <c r="AK30" s="276">
        <v>3</v>
      </c>
      <c r="AL30" s="277"/>
      <c r="AM30" s="68"/>
      <c r="AS30" s="73"/>
    </row>
    <row r="31" spans="1:45" ht="17.25" customHeight="1" thickBot="1" x14ac:dyDescent="0.3">
      <c r="A31" s="273" t="s">
        <v>297</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5"/>
      <c r="AK31" s="276">
        <v>3</v>
      </c>
      <c r="AL31" s="277"/>
      <c r="AM31" s="68"/>
      <c r="AN31" s="68"/>
      <c r="AO31" s="119"/>
      <c r="AP31" s="119"/>
      <c r="AQ31" s="119"/>
      <c r="AR31" s="119"/>
      <c r="AS31" s="73"/>
    </row>
    <row r="32" spans="1:45" ht="17.25" customHeight="1" thickBot="1" x14ac:dyDescent="0.3">
      <c r="A32" s="273" t="s">
        <v>272</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5"/>
      <c r="AK32" s="276">
        <v>2800000</v>
      </c>
      <c r="AL32" s="277"/>
      <c r="AM32" s="68"/>
      <c r="AN32" s="68"/>
      <c r="AO32" s="68"/>
      <c r="AP32" s="68"/>
      <c r="AQ32" s="68"/>
      <c r="AR32" s="68"/>
      <c r="AS32" s="73"/>
    </row>
    <row r="33" spans="1:45" ht="17.25" customHeight="1" thickBot="1" x14ac:dyDescent="0.3">
      <c r="A33" s="273" t="s">
        <v>296</v>
      </c>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5"/>
      <c r="AK33" s="276" t="s">
        <v>483</v>
      </c>
      <c r="AL33" s="277"/>
      <c r="AM33" s="68"/>
      <c r="AN33" s="68"/>
      <c r="AO33" s="68"/>
      <c r="AP33" s="68"/>
      <c r="AQ33" s="68"/>
      <c r="AR33" s="68"/>
      <c r="AS33" s="73"/>
    </row>
    <row r="34" spans="1:45" ht="17.25" customHeight="1" thickBot="1" x14ac:dyDescent="0.3">
      <c r="A34" s="273" t="s">
        <v>295</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5"/>
      <c r="AK34" s="276" t="s">
        <v>484</v>
      </c>
      <c r="AL34" s="277"/>
      <c r="AM34" s="68"/>
      <c r="AN34" s="68"/>
      <c r="AO34" s="68"/>
      <c r="AP34" s="68"/>
      <c r="AQ34" s="68"/>
      <c r="AR34" s="68"/>
      <c r="AS34" s="73"/>
    </row>
    <row r="35" spans="1:45" ht="17.25" customHeight="1" thickBot="1" x14ac:dyDescent="0.3">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2"/>
      <c r="AL35" s="242"/>
      <c r="AM35" s="68"/>
      <c r="AN35" s="68"/>
      <c r="AO35" s="68"/>
      <c r="AP35" s="68"/>
      <c r="AQ35" s="68"/>
      <c r="AR35" s="68"/>
      <c r="AS35" s="73"/>
    </row>
    <row r="36" spans="1:45" ht="17.25" customHeight="1" thickBot="1" x14ac:dyDescent="0.3">
      <c r="A36" s="258" t="s">
        <v>263</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72">
        <v>0.2</v>
      </c>
      <c r="AL36" s="242"/>
      <c r="AM36" s="68"/>
      <c r="AN36" s="68"/>
      <c r="AO36" s="68"/>
      <c r="AP36" s="68"/>
      <c r="AQ36" s="68"/>
      <c r="AR36" s="68"/>
      <c r="AS36" s="73"/>
    </row>
    <row r="37" spans="1:45" ht="17.25" customHeight="1" thickBot="1" x14ac:dyDescent="0.3">
      <c r="A37" s="270"/>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42"/>
      <c r="AL37" s="242"/>
      <c r="AM37" s="68"/>
      <c r="AN37" s="68"/>
      <c r="AO37" s="68"/>
      <c r="AP37" s="68"/>
      <c r="AQ37" s="68"/>
      <c r="AR37" s="68"/>
      <c r="AS37" s="73"/>
    </row>
    <row r="38" spans="1:45" ht="17.25" customHeight="1" thickBot="1" x14ac:dyDescent="0.3">
      <c r="A38" s="246" t="s">
        <v>294</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2" t="s">
        <v>460</v>
      </c>
      <c r="AL38" s="242"/>
      <c r="AM38" s="68"/>
      <c r="AN38" s="68"/>
      <c r="AO38" s="68"/>
      <c r="AP38" s="68"/>
      <c r="AQ38" s="68"/>
      <c r="AR38" s="68"/>
      <c r="AS38" s="73"/>
    </row>
    <row r="39" spans="1:45" ht="17.25" customHeight="1" thickBot="1" x14ac:dyDescent="0.3">
      <c r="A39" s="258" t="s">
        <v>293</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42" t="s">
        <v>460</v>
      </c>
      <c r="AL39" s="242"/>
      <c r="AM39" s="68"/>
      <c r="AN39" s="68"/>
      <c r="AO39" s="68"/>
      <c r="AP39" s="68"/>
      <c r="AQ39" s="68"/>
      <c r="AR39" s="68"/>
      <c r="AS39" s="73"/>
    </row>
    <row r="40" spans="1:45" ht="17.25" customHeight="1" thickBot="1" x14ac:dyDescent="0.3">
      <c r="A40" s="270" t="s">
        <v>292</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42">
        <v>48</v>
      </c>
      <c r="AL40" s="242"/>
      <c r="AM40" s="68"/>
      <c r="AN40" s="68"/>
      <c r="AO40" s="68"/>
      <c r="AP40" s="68"/>
      <c r="AQ40" s="68"/>
      <c r="AR40" s="68"/>
      <c r="AS40" s="73"/>
    </row>
    <row r="41" spans="1:45" ht="17.25" customHeight="1" thickBot="1" x14ac:dyDescent="0.3">
      <c r="A41" s="246" t="s">
        <v>291</v>
      </c>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2">
        <v>8</v>
      </c>
      <c r="AL41" s="242"/>
      <c r="AM41" s="68"/>
      <c r="AN41" s="68"/>
      <c r="AO41" s="68"/>
      <c r="AP41" s="68"/>
      <c r="AQ41" s="68"/>
      <c r="AR41" s="68"/>
      <c r="AS41" s="73"/>
    </row>
    <row r="42" spans="1:45" ht="17.25" customHeight="1" thickBot="1" x14ac:dyDescent="0.3">
      <c r="A42" s="246" t="s">
        <v>290</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2">
        <v>8</v>
      </c>
      <c r="AL42" s="242"/>
      <c r="AM42" s="68"/>
      <c r="AN42" s="68"/>
      <c r="AO42" s="68"/>
      <c r="AP42" s="68"/>
      <c r="AQ42" s="68"/>
      <c r="AR42" s="68"/>
      <c r="AS42" s="73"/>
    </row>
    <row r="43" spans="1:45" ht="17.25" customHeight="1" thickBot="1" x14ac:dyDescent="0.3">
      <c r="A43" s="246" t="s">
        <v>289</v>
      </c>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2">
        <v>77.548000000000002</v>
      </c>
      <c r="AL43" s="242"/>
      <c r="AM43" s="68"/>
      <c r="AN43" s="68"/>
      <c r="AO43" s="68"/>
      <c r="AP43" s="68"/>
      <c r="AQ43" s="68"/>
      <c r="AR43" s="68"/>
      <c r="AS43" s="73"/>
    </row>
    <row r="44" spans="1:45" ht="17.25" customHeight="1" thickBot="1" x14ac:dyDescent="0.3">
      <c r="A44" s="246" t="s">
        <v>288</v>
      </c>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2" t="s">
        <v>460</v>
      </c>
      <c r="AL44" s="242"/>
      <c r="AM44" s="68"/>
      <c r="AN44" s="68"/>
      <c r="AO44" s="68"/>
      <c r="AP44" s="68"/>
      <c r="AQ44" s="68"/>
      <c r="AR44" s="68"/>
      <c r="AS44" s="73"/>
    </row>
    <row r="45" spans="1:45" ht="17.25" customHeight="1" thickBot="1" x14ac:dyDescent="0.3">
      <c r="A45" s="246" t="s">
        <v>287</v>
      </c>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2">
        <v>22.452000000000002</v>
      </c>
      <c r="AL45" s="242"/>
      <c r="AM45" s="68"/>
      <c r="AN45" s="68"/>
      <c r="AO45" s="68"/>
      <c r="AP45" s="68"/>
      <c r="AQ45" s="68"/>
      <c r="AR45" s="68"/>
      <c r="AS45" s="73"/>
    </row>
    <row r="46" spans="1:45" ht="17.25" customHeight="1" thickBot="1" x14ac:dyDescent="0.3">
      <c r="A46" s="265" t="s">
        <v>286</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42" t="s">
        <v>460</v>
      </c>
      <c r="AL46" s="242"/>
      <c r="AM46" s="68"/>
      <c r="AN46" s="68"/>
      <c r="AO46" s="68"/>
      <c r="AP46" s="68"/>
      <c r="AQ46" s="68"/>
      <c r="AR46" s="68"/>
      <c r="AS46" s="73"/>
    </row>
    <row r="47" spans="1:45" ht="24" customHeight="1" thickBot="1" x14ac:dyDescent="0.3">
      <c r="A47" s="267" t="s">
        <v>285</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9"/>
      <c r="AK47" s="242" t="s">
        <v>460</v>
      </c>
      <c r="AL47" s="242"/>
      <c r="AM47" s="242" t="s">
        <v>460</v>
      </c>
      <c r="AN47" s="242"/>
      <c r="AO47" s="242" t="s">
        <v>460</v>
      </c>
      <c r="AP47" s="242"/>
      <c r="AQ47" s="73"/>
    </row>
    <row r="48" spans="1:45" ht="12" customHeight="1" thickBot="1" x14ac:dyDescent="0.3">
      <c r="A48" s="246" t="s">
        <v>284</v>
      </c>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2" t="s">
        <v>460</v>
      </c>
      <c r="AL48" s="242"/>
      <c r="AM48" s="242" t="s">
        <v>460</v>
      </c>
      <c r="AN48" s="242"/>
      <c r="AO48" s="242" t="s">
        <v>460</v>
      </c>
      <c r="AP48" s="242"/>
      <c r="AQ48" s="73"/>
    </row>
    <row r="49" spans="1:43" ht="12" customHeight="1" thickBot="1" x14ac:dyDescent="0.3">
      <c r="A49" s="246" t="s">
        <v>283</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2" t="s">
        <v>460</v>
      </c>
      <c r="AL49" s="242"/>
      <c r="AM49" s="242" t="s">
        <v>460</v>
      </c>
      <c r="AN49" s="242"/>
      <c r="AO49" s="242" t="s">
        <v>460</v>
      </c>
      <c r="AP49" s="242"/>
      <c r="AQ49" s="73"/>
    </row>
    <row r="50" spans="1:43" ht="12" customHeight="1" thickBot="1" x14ac:dyDescent="0.3">
      <c r="A50" s="258" t="s">
        <v>282</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42" t="s">
        <v>460</v>
      </c>
      <c r="AL50" s="242"/>
      <c r="AM50" s="242" t="s">
        <v>460</v>
      </c>
      <c r="AN50" s="242"/>
      <c r="AO50" s="242" t="s">
        <v>460</v>
      </c>
      <c r="AP50" s="242"/>
      <c r="AQ50" s="73"/>
    </row>
    <row r="51" spans="1:43" ht="6.75" customHeight="1" thickBot="1" x14ac:dyDescent="0.3">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242"/>
      <c r="AL51" s="242"/>
      <c r="AM51" s="242" t="s">
        <v>460</v>
      </c>
      <c r="AN51" s="242"/>
      <c r="AO51" s="242" t="s">
        <v>460</v>
      </c>
      <c r="AP51" s="242"/>
      <c r="AQ51" s="73"/>
    </row>
    <row r="52" spans="1:43" ht="24" customHeight="1" thickBot="1" x14ac:dyDescent="0.3">
      <c r="A52" s="256" t="s">
        <v>281</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60">
        <v>300000000</v>
      </c>
      <c r="AL52" s="260"/>
      <c r="AM52" s="242" t="s">
        <v>460</v>
      </c>
      <c r="AN52" s="242"/>
      <c r="AO52" s="242" t="s">
        <v>460</v>
      </c>
      <c r="AP52" s="242"/>
      <c r="AQ52" s="73"/>
    </row>
    <row r="53" spans="1:43" ht="11.25" customHeight="1" thickBot="1" x14ac:dyDescent="0.3">
      <c r="A53" s="263" t="s">
        <v>280</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0" t="s">
        <v>460</v>
      </c>
      <c r="AL53" s="260"/>
      <c r="AM53" s="242" t="s">
        <v>460</v>
      </c>
      <c r="AN53" s="242"/>
      <c r="AO53" s="242" t="s">
        <v>460</v>
      </c>
      <c r="AP53" s="242"/>
      <c r="AQ53" s="73"/>
    </row>
    <row r="54" spans="1:43" ht="12" customHeight="1" thickBot="1" x14ac:dyDescent="0.3">
      <c r="A54" s="246" t="s">
        <v>279</v>
      </c>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60" t="s">
        <v>460</v>
      </c>
      <c r="AL54" s="260"/>
      <c r="AM54" s="242" t="s">
        <v>460</v>
      </c>
      <c r="AN54" s="242"/>
      <c r="AO54" s="242" t="s">
        <v>460</v>
      </c>
      <c r="AP54" s="242"/>
      <c r="AQ54" s="73"/>
    </row>
    <row r="55" spans="1:43" ht="12" customHeight="1" thickBot="1" x14ac:dyDescent="0.3">
      <c r="A55" s="246" t="s">
        <v>278</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60" t="s">
        <v>460</v>
      </c>
      <c r="AL55" s="260"/>
      <c r="AM55" s="242" t="s">
        <v>460</v>
      </c>
      <c r="AN55" s="242"/>
      <c r="AO55" s="242" t="s">
        <v>460</v>
      </c>
      <c r="AP55" s="242"/>
      <c r="AQ55" s="73"/>
    </row>
    <row r="56" spans="1:43" ht="12" customHeight="1" thickBot="1" x14ac:dyDescent="0.3">
      <c r="A56" s="258" t="s">
        <v>277</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60" t="s">
        <v>460</v>
      </c>
      <c r="AL56" s="260"/>
      <c r="AM56" s="242" t="s">
        <v>460</v>
      </c>
      <c r="AN56" s="242"/>
      <c r="AO56" s="242" t="s">
        <v>460</v>
      </c>
      <c r="AP56" s="242"/>
      <c r="AQ56" s="73"/>
    </row>
    <row r="57" spans="1:43" ht="6" customHeight="1" thickBot="1" x14ac:dyDescent="0.3">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242"/>
      <c r="AL57" s="242"/>
      <c r="AM57" s="242" t="s">
        <v>460</v>
      </c>
      <c r="AN57" s="242"/>
      <c r="AO57" s="242" t="s">
        <v>460</v>
      </c>
      <c r="AP57" s="242"/>
      <c r="AQ57" s="67"/>
    </row>
    <row r="58" spans="1:43" ht="24" customHeight="1" thickBot="1" x14ac:dyDescent="0.3">
      <c r="A58" s="256" t="s">
        <v>276</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42" t="s">
        <v>460</v>
      </c>
      <c r="AL58" s="242"/>
      <c r="AM58" s="242" t="s">
        <v>460</v>
      </c>
      <c r="AN58" s="242"/>
      <c r="AO58" s="242" t="s">
        <v>460</v>
      </c>
      <c r="AP58" s="242"/>
      <c r="AQ58" s="73"/>
    </row>
    <row r="59" spans="1:43" ht="12.75" customHeight="1" thickBot="1" x14ac:dyDescent="0.3">
      <c r="A59" s="261" t="s">
        <v>275</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42" t="s">
        <v>460</v>
      </c>
      <c r="AL59" s="242"/>
      <c r="AM59" s="242" t="s">
        <v>460</v>
      </c>
      <c r="AN59" s="242"/>
      <c r="AO59" s="242" t="s">
        <v>460</v>
      </c>
      <c r="AP59" s="242"/>
      <c r="AQ59" s="105"/>
    </row>
    <row r="60" spans="1:43" ht="12" customHeight="1" thickBot="1" x14ac:dyDescent="0.3">
      <c r="A60" s="246" t="s">
        <v>274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2" t="s">
        <v>460</v>
      </c>
      <c r="AL60" s="242"/>
      <c r="AM60" s="242" t="s">
        <v>460</v>
      </c>
      <c r="AN60" s="242"/>
      <c r="AO60" s="242" t="s">
        <v>460</v>
      </c>
      <c r="AP60" s="242"/>
      <c r="AQ60" s="73"/>
    </row>
    <row r="61" spans="1:43" ht="12" customHeight="1" thickBot="1" x14ac:dyDescent="0.3">
      <c r="A61" s="246" t="s">
        <v>273</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2" t="s">
        <v>460</v>
      </c>
      <c r="AL61" s="242"/>
      <c r="AM61" s="242" t="s">
        <v>460</v>
      </c>
      <c r="AN61" s="242"/>
      <c r="AO61" s="242" t="s">
        <v>460</v>
      </c>
      <c r="AP61" s="242"/>
      <c r="AQ61" s="73"/>
    </row>
    <row r="62" spans="1:43" ht="12" customHeight="1" thickBot="1" x14ac:dyDescent="0.3">
      <c r="A62" s="246" t="s">
        <v>272</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2" t="s">
        <v>460</v>
      </c>
      <c r="AL62" s="242"/>
      <c r="AM62" s="242" t="s">
        <v>460</v>
      </c>
      <c r="AN62" s="242"/>
      <c r="AO62" s="242" t="s">
        <v>460</v>
      </c>
      <c r="AP62" s="242"/>
      <c r="AQ62" s="73"/>
    </row>
    <row r="63" spans="1:43" ht="9.75" customHeight="1" thickBot="1" x14ac:dyDescent="0.3">
      <c r="A63" s="246"/>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2" t="s">
        <v>460</v>
      </c>
      <c r="AL63" s="242"/>
      <c r="AM63" s="242" t="s">
        <v>460</v>
      </c>
      <c r="AN63" s="242"/>
      <c r="AO63" s="242" t="s">
        <v>460</v>
      </c>
      <c r="AP63" s="242"/>
      <c r="AQ63" s="73"/>
    </row>
    <row r="64" spans="1:43" ht="9.75" customHeight="1" thickBot="1" x14ac:dyDescent="0.3">
      <c r="A64" s="246"/>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2" t="s">
        <v>460</v>
      </c>
      <c r="AL64" s="242"/>
      <c r="AM64" s="242" t="s">
        <v>460</v>
      </c>
      <c r="AN64" s="242"/>
      <c r="AO64" s="242" t="s">
        <v>460</v>
      </c>
      <c r="AP64" s="242"/>
      <c r="AQ64" s="73"/>
    </row>
    <row r="65" spans="1:43" ht="12" customHeight="1" thickBot="1" x14ac:dyDescent="0.3">
      <c r="A65" s="246" t="s">
        <v>271</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2" t="s">
        <v>460</v>
      </c>
      <c r="AL65" s="242"/>
      <c r="AM65" s="242" t="s">
        <v>460</v>
      </c>
      <c r="AN65" s="242"/>
      <c r="AO65" s="242" t="s">
        <v>460</v>
      </c>
      <c r="AP65" s="242"/>
      <c r="AQ65" s="73"/>
    </row>
    <row r="66" spans="1:43" ht="27.75" customHeight="1" thickBot="1" x14ac:dyDescent="0.3">
      <c r="A66" s="248" t="s">
        <v>270</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50"/>
      <c r="AK66" s="242" t="s">
        <v>460</v>
      </c>
      <c r="AL66" s="242"/>
      <c r="AM66" s="242" t="s">
        <v>460</v>
      </c>
      <c r="AN66" s="242"/>
      <c r="AO66" s="242" t="s">
        <v>460</v>
      </c>
      <c r="AP66" s="242"/>
      <c r="AQ66" s="105"/>
    </row>
    <row r="67" spans="1:43" ht="11.25" customHeight="1" thickBot="1" x14ac:dyDescent="0.3">
      <c r="A67" s="246" t="s">
        <v>265</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2" t="s">
        <v>460</v>
      </c>
      <c r="AL67" s="242"/>
      <c r="AM67" s="242" t="s">
        <v>460</v>
      </c>
      <c r="AN67" s="242"/>
      <c r="AO67" s="242" t="s">
        <v>460</v>
      </c>
      <c r="AP67" s="242"/>
      <c r="AQ67" s="73"/>
    </row>
    <row r="68" spans="1:43" ht="25.5" customHeight="1" thickBot="1" x14ac:dyDescent="0.3">
      <c r="A68" s="248" t="s">
        <v>266</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50"/>
      <c r="AK68" s="242" t="s">
        <v>460</v>
      </c>
      <c r="AL68" s="242"/>
      <c r="AM68" s="242" t="s">
        <v>460</v>
      </c>
      <c r="AN68" s="242"/>
      <c r="AO68" s="242" t="s">
        <v>460</v>
      </c>
      <c r="AP68" s="242"/>
      <c r="AQ68" s="105"/>
    </row>
    <row r="69" spans="1:43" ht="12" customHeight="1" thickBot="1" x14ac:dyDescent="0.3">
      <c r="A69" s="246" t="s">
        <v>264</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2" t="s">
        <v>460</v>
      </c>
      <c r="AL69" s="242"/>
      <c r="AM69" s="242" t="s">
        <v>460</v>
      </c>
      <c r="AN69" s="242"/>
      <c r="AO69" s="242" t="s">
        <v>460</v>
      </c>
      <c r="AP69" s="242"/>
      <c r="AQ69" s="73"/>
    </row>
    <row r="70" spans="1:43" ht="12.75" customHeight="1" thickBot="1" x14ac:dyDescent="0.3">
      <c r="A70" s="251" t="s">
        <v>269</v>
      </c>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42" t="s">
        <v>460</v>
      </c>
      <c r="AL70" s="242"/>
      <c r="AM70" s="242" t="s">
        <v>460</v>
      </c>
      <c r="AN70" s="242"/>
      <c r="AO70" s="242" t="s">
        <v>460</v>
      </c>
      <c r="AP70" s="242"/>
      <c r="AQ70" s="105"/>
    </row>
    <row r="71" spans="1:43" ht="12" customHeight="1" thickBot="1" x14ac:dyDescent="0.3">
      <c r="A71" s="246" t="s">
        <v>263</v>
      </c>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2" t="s">
        <v>460</v>
      </c>
      <c r="AL71" s="242"/>
      <c r="AM71" s="242" t="s">
        <v>460</v>
      </c>
      <c r="AN71" s="242"/>
      <c r="AO71" s="242" t="s">
        <v>460</v>
      </c>
      <c r="AP71" s="242"/>
      <c r="AQ71" s="73"/>
    </row>
    <row r="72" spans="1:43" ht="12.75" customHeight="1" thickBot="1" x14ac:dyDescent="0.3">
      <c r="A72" s="253" t="s">
        <v>268</v>
      </c>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5"/>
      <c r="AK72" s="242" t="s">
        <v>460</v>
      </c>
      <c r="AL72" s="242"/>
      <c r="AM72" s="242" t="s">
        <v>460</v>
      </c>
      <c r="AN72" s="242"/>
      <c r="AO72" s="242" t="s">
        <v>460</v>
      </c>
      <c r="AP72" s="242"/>
      <c r="AQ72" s="105"/>
    </row>
    <row r="73" spans="1:43" ht="7.5" customHeight="1" thickBot="1" x14ac:dyDescent="0.3">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242"/>
      <c r="AL73" s="242"/>
      <c r="AM73" s="242"/>
      <c r="AN73" s="242"/>
      <c r="AO73" s="242"/>
      <c r="AP73" s="242"/>
      <c r="AQ73" s="67"/>
    </row>
    <row r="74" spans="1:43" ht="25.5" customHeight="1" thickBot="1" x14ac:dyDescent="0.3">
      <c r="A74" s="256" t="s">
        <v>267</v>
      </c>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42" t="s">
        <v>460</v>
      </c>
      <c r="AL74" s="242"/>
      <c r="AM74" s="242" t="s">
        <v>460</v>
      </c>
      <c r="AN74" s="242"/>
      <c r="AO74" s="242" t="s">
        <v>460</v>
      </c>
      <c r="AP74" s="242"/>
      <c r="AQ74" s="73"/>
    </row>
    <row r="75" spans="1:43" ht="25.5" customHeight="1" thickBot="1" x14ac:dyDescent="0.3">
      <c r="A75" s="248" t="s">
        <v>266</v>
      </c>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50"/>
      <c r="AK75" s="242" t="s">
        <v>460</v>
      </c>
      <c r="AL75" s="242"/>
      <c r="AM75" s="242" t="s">
        <v>460</v>
      </c>
      <c r="AN75" s="242"/>
      <c r="AO75" s="242" t="s">
        <v>460</v>
      </c>
      <c r="AP75" s="242"/>
      <c r="AQ75" s="105"/>
    </row>
    <row r="76" spans="1:43" ht="12" customHeight="1" thickBot="1" x14ac:dyDescent="0.3">
      <c r="A76" s="246" t="s">
        <v>265</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2" t="s">
        <v>460</v>
      </c>
      <c r="AL76" s="242"/>
      <c r="AM76" s="242" t="s">
        <v>460</v>
      </c>
      <c r="AN76" s="242"/>
      <c r="AO76" s="242" t="s">
        <v>460</v>
      </c>
      <c r="AP76" s="242"/>
      <c r="AQ76" s="73"/>
    </row>
    <row r="77" spans="1:43" ht="12" customHeight="1" thickBot="1" x14ac:dyDescent="0.3">
      <c r="A77" s="246" t="s">
        <v>264</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2" t="s">
        <v>460</v>
      </c>
      <c r="AL77" s="242"/>
      <c r="AM77" s="242" t="s">
        <v>460</v>
      </c>
      <c r="AN77" s="242"/>
      <c r="AO77" s="242" t="s">
        <v>460</v>
      </c>
      <c r="AP77" s="242"/>
      <c r="AQ77" s="73"/>
    </row>
    <row r="78" spans="1:43" ht="12" customHeight="1" thickBot="1" x14ac:dyDescent="0.3">
      <c r="A78" s="246" t="s">
        <v>263</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2" t="s">
        <v>460</v>
      </c>
      <c r="AL78" s="242"/>
      <c r="AM78" s="242" t="s">
        <v>460</v>
      </c>
      <c r="AN78" s="242"/>
      <c r="AO78" s="242" t="s">
        <v>460</v>
      </c>
      <c r="AP78" s="242"/>
      <c r="AQ78" s="73"/>
    </row>
    <row r="79" spans="1:43" ht="12" customHeight="1" thickBot="1" x14ac:dyDescent="0.3">
      <c r="A79" s="246" t="s">
        <v>262</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2" t="s">
        <v>460</v>
      </c>
      <c r="AL79" s="242"/>
      <c r="AM79" s="242" t="s">
        <v>460</v>
      </c>
      <c r="AN79" s="242"/>
      <c r="AO79" s="242" t="s">
        <v>460</v>
      </c>
      <c r="AP79" s="242"/>
      <c r="AQ79" s="73"/>
    </row>
    <row r="80" spans="1:43" ht="12" customHeight="1" thickBot="1" x14ac:dyDescent="0.3">
      <c r="A80" s="246" t="s">
        <v>261</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2" t="s">
        <v>460</v>
      </c>
      <c r="AL80" s="242"/>
      <c r="AM80" s="242" t="s">
        <v>460</v>
      </c>
      <c r="AN80" s="242"/>
      <c r="AO80" s="242" t="s">
        <v>460</v>
      </c>
      <c r="AP80" s="242"/>
      <c r="AQ80" s="73"/>
    </row>
    <row r="81" spans="1:45" ht="12.75" customHeight="1" thickBot="1" x14ac:dyDescent="0.3">
      <c r="A81" s="246" t="s">
        <v>260</v>
      </c>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2" t="s">
        <v>460</v>
      </c>
      <c r="AL81" s="242"/>
      <c r="AM81" s="242" t="s">
        <v>460</v>
      </c>
      <c r="AN81" s="242"/>
      <c r="AO81" s="242" t="s">
        <v>460</v>
      </c>
      <c r="AP81" s="242"/>
      <c r="AQ81" s="73"/>
    </row>
    <row r="82" spans="1:45" ht="12.75" customHeight="1" thickBot="1" x14ac:dyDescent="0.3">
      <c r="A82" s="246" t="s">
        <v>259</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2" t="s">
        <v>460</v>
      </c>
      <c r="AL82" s="242"/>
      <c r="AM82" s="242" t="s">
        <v>460</v>
      </c>
      <c r="AN82" s="242"/>
      <c r="AO82" s="242" t="s">
        <v>460</v>
      </c>
      <c r="AP82" s="242"/>
      <c r="AQ82" s="73"/>
    </row>
    <row r="83" spans="1:45" ht="12" customHeight="1" thickBot="1" x14ac:dyDescent="0.3">
      <c r="A83" s="251" t="s">
        <v>258</v>
      </c>
      <c r="B83" s="252"/>
      <c r="C83" s="252"/>
      <c r="D83" s="252"/>
      <c r="E83" s="252"/>
      <c r="F83" s="252"/>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42" t="s">
        <v>460</v>
      </c>
      <c r="AL83" s="242"/>
      <c r="AM83" s="242" t="s">
        <v>460</v>
      </c>
      <c r="AN83" s="242"/>
      <c r="AO83" s="242" t="s">
        <v>460</v>
      </c>
      <c r="AP83" s="242"/>
      <c r="AQ83" s="105"/>
    </row>
    <row r="84" spans="1:45" ht="12" customHeight="1" thickBot="1" x14ac:dyDescent="0.3">
      <c r="A84" s="251" t="s">
        <v>257</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42" t="s">
        <v>460</v>
      </c>
      <c r="AL84" s="242"/>
      <c r="AM84" s="242" t="s">
        <v>460</v>
      </c>
      <c r="AN84" s="242"/>
      <c r="AO84" s="242" t="s">
        <v>460</v>
      </c>
      <c r="AP84" s="242"/>
      <c r="AQ84" s="105"/>
    </row>
    <row r="85" spans="1:45" ht="12" customHeight="1" thickBot="1" x14ac:dyDescent="0.3">
      <c r="A85" s="246" t="s">
        <v>256</v>
      </c>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2" t="s">
        <v>460</v>
      </c>
      <c r="AL85" s="242"/>
      <c r="AM85" s="242" t="s">
        <v>460</v>
      </c>
      <c r="AN85" s="242"/>
      <c r="AO85" s="242" t="s">
        <v>460</v>
      </c>
      <c r="AP85" s="242"/>
      <c r="AQ85" s="67"/>
    </row>
    <row r="86" spans="1:45" ht="27.75" customHeight="1" thickBot="1" x14ac:dyDescent="0.3">
      <c r="A86" s="248" t="s">
        <v>255</v>
      </c>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50"/>
      <c r="AK86" s="242" t="s">
        <v>460</v>
      </c>
      <c r="AL86" s="242"/>
      <c r="AM86" s="242" t="s">
        <v>460</v>
      </c>
      <c r="AN86" s="242"/>
      <c r="AO86" s="242" t="s">
        <v>460</v>
      </c>
      <c r="AP86" s="242"/>
      <c r="AQ86" s="105"/>
    </row>
    <row r="87" spans="1:45" ht="27" customHeight="1" thickBot="1" x14ac:dyDescent="0.3">
      <c r="A87" s="248" t="s">
        <v>254</v>
      </c>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50"/>
      <c r="AK87" s="242" t="s">
        <v>460</v>
      </c>
      <c r="AL87" s="242"/>
      <c r="AM87" s="242" t="s">
        <v>460</v>
      </c>
      <c r="AN87" s="242"/>
      <c r="AO87" s="242" t="s">
        <v>460</v>
      </c>
      <c r="AP87" s="242"/>
      <c r="AQ87" s="105"/>
    </row>
    <row r="88" spans="1:45" ht="14.25" customHeight="1" thickBot="1" x14ac:dyDescent="0.3">
      <c r="A88" s="243" t="s">
        <v>253</v>
      </c>
      <c r="B88" s="244"/>
      <c r="C88" s="244"/>
      <c r="D88" s="245"/>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242" t="s">
        <v>460</v>
      </c>
      <c r="AL88" s="242"/>
      <c r="AM88" s="242" t="s">
        <v>460</v>
      </c>
      <c r="AN88" s="242"/>
      <c r="AO88" s="242" t="s">
        <v>460</v>
      </c>
      <c r="AP88" s="242"/>
      <c r="AQ88" s="105"/>
    </row>
    <row r="89" spans="1:45" ht="15.75" thickBot="1" x14ac:dyDescent="0.3">
      <c r="A89" s="243" t="s">
        <v>252</v>
      </c>
      <c r="B89" s="244"/>
      <c r="C89" s="244"/>
      <c r="D89" s="245"/>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242" t="s">
        <v>460</v>
      </c>
      <c r="AL89" s="242"/>
      <c r="AM89" s="242" t="s">
        <v>460</v>
      </c>
      <c r="AN89" s="242"/>
      <c r="AO89" s="242" t="s">
        <v>460</v>
      </c>
      <c r="AP89" s="242"/>
      <c r="AQ89" s="67"/>
    </row>
    <row r="90" spans="1:45" ht="12" customHeight="1" thickBot="1" x14ac:dyDescent="0.3">
      <c r="A90" s="115" t="s">
        <v>251</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242" t="s">
        <v>460</v>
      </c>
      <c r="AL90" s="242"/>
      <c r="AM90" s="242" t="s">
        <v>460</v>
      </c>
      <c r="AN90" s="242"/>
      <c r="AO90" s="242" t="s">
        <v>460</v>
      </c>
      <c r="AP90" s="242"/>
      <c r="AQ90" s="73"/>
    </row>
    <row r="91" spans="1:45" ht="3" customHeight="1" x14ac:dyDescent="0.2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9"/>
    </row>
    <row r="92" spans="1:45" ht="13.5" customHeight="1" x14ac:dyDescent="0.25">
      <c r="A92" s="68" t="s">
        <v>250</v>
      </c>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69"/>
    </row>
    <row r="93" spans="1:45" ht="13.5" customHeight="1" x14ac:dyDescent="0.25">
      <c r="A93" s="72" t="s">
        <v>249</v>
      </c>
      <c r="B93" s="70"/>
      <c r="C93" s="71"/>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69"/>
      <c r="AQ93" s="69"/>
      <c r="AR93" s="69"/>
      <c r="AS93" s="69"/>
    </row>
    <row r="94" spans="1:45" ht="11.25" customHeight="1" x14ac:dyDescent="0.25">
      <c r="A94" s="72" t="s">
        <v>248</v>
      </c>
      <c r="B94" s="70"/>
      <c r="C94" s="71"/>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69"/>
      <c r="AQ94" s="69"/>
      <c r="AR94" s="69"/>
      <c r="AS94" s="67"/>
    </row>
    <row r="95" spans="1:45" x14ac:dyDescent="0.25">
      <c r="A95" s="72" t="s">
        <v>247</v>
      </c>
      <c r="B95" s="70"/>
      <c r="C95" s="71"/>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69"/>
      <c r="AQ95" s="69"/>
      <c r="AR95" s="69"/>
      <c r="AS95" s="67"/>
    </row>
    <row r="96" spans="1:45" x14ac:dyDescent="0.25">
      <c r="A96" s="68" t="s">
        <v>246</v>
      </c>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row>
  </sheetData>
  <mergeCells count="23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O47:AP47"/>
    <mergeCell ref="AO48:AP48"/>
    <mergeCell ref="AO49:AP49"/>
    <mergeCell ref="AO50:AP50"/>
    <mergeCell ref="AK51:AL51"/>
    <mergeCell ref="AM51:AN51"/>
    <mergeCell ref="AO51:AP51"/>
    <mergeCell ref="AO52:AP52"/>
    <mergeCell ref="AO53:AP53"/>
    <mergeCell ref="AO54:AP54"/>
    <mergeCell ref="AO55:AP55"/>
    <mergeCell ref="AO56:AP56"/>
    <mergeCell ref="AK57:AL57"/>
    <mergeCell ref="AM57:AN57"/>
    <mergeCell ref="AO57:AP57"/>
    <mergeCell ref="AO58:AP58"/>
    <mergeCell ref="AO59:AP59"/>
    <mergeCell ref="AO60:AP60"/>
    <mergeCell ref="AO61:AP61"/>
    <mergeCell ref="AO62:AP62"/>
    <mergeCell ref="AO63:AP63"/>
    <mergeCell ref="AO64:AP64"/>
    <mergeCell ref="AO65:AP65"/>
    <mergeCell ref="AO66:AP66"/>
    <mergeCell ref="AO67:AP67"/>
    <mergeCell ref="AO68:AP68"/>
    <mergeCell ref="AO69:AP69"/>
    <mergeCell ref="AO70:AP70"/>
    <mergeCell ref="AO71:AP71"/>
    <mergeCell ref="AO72:AP72"/>
    <mergeCell ref="AK73:AL73"/>
    <mergeCell ref="AM73:AN73"/>
    <mergeCell ref="AO73:AP73"/>
    <mergeCell ref="AO74:AP74"/>
    <mergeCell ref="AO75:AP75"/>
    <mergeCell ref="AO76:AP76"/>
    <mergeCell ref="AO86:AP86"/>
    <mergeCell ref="AO87:AP87"/>
    <mergeCell ref="AO88:AP88"/>
    <mergeCell ref="AO89:AP89"/>
    <mergeCell ref="AO90:AP90"/>
    <mergeCell ref="AO77:AP77"/>
    <mergeCell ref="AO78:AP78"/>
    <mergeCell ref="AO79:AP79"/>
    <mergeCell ref="AO80:AP80"/>
    <mergeCell ref="AO81:AP81"/>
    <mergeCell ref="AO82:AP82"/>
    <mergeCell ref="AO83:AP83"/>
    <mergeCell ref="AO84:AP84"/>
    <mergeCell ref="AO85:AP85"/>
  </mergeCells>
  <pageMargins left="1.1023622047244095" right="0.70866141732283472" top="0.39370078740157483" bottom="0.27559055118110237" header="0.19685039370078741" footer="0.15748031496062992"/>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51"/>
  <sheetViews>
    <sheetView view="pageBreakPreview" topLeftCell="B45" zoomScaleSheetLayoutView="100" workbookViewId="0">
      <selection activeCell="F52" sqref="F52"/>
    </sheetView>
  </sheetViews>
  <sheetFormatPr defaultRowHeight="15.75" x14ac:dyDescent="0.25"/>
  <cols>
    <col min="1" max="1" width="9.140625" style="41"/>
    <col min="2" max="2" width="37.7109375" style="41" customWidth="1"/>
    <col min="3" max="3" width="11" style="41" customWidth="1"/>
    <col min="4" max="6" width="15.5703125" style="41" customWidth="1"/>
    <col min="7" max="8" width="18.28515625" style="41" customWidth="1"/>
    <col min="9" max="9" width="64.85546875" style="41" customWidth="1"/>
    <col min="10" max="10" width="32.28515625" style="41" customWidth="1"/>
    <col min="11" max="250" width="9.140625" style="41"/>
    <col min="251" max="251" width="37.7109375" style="41" customWidth="1"/>
    <col min="252" max="252" width="9.140625" style="41"/>
    <col min="253" max="253" width="12.85546875" style="41" customWidth="1"/>
    <col min="254" max="255" width="0" style="41" hidden="1" customWidth="1"/>
    <col min="256" max="256" width="18.28515625" style="41" customWidth="1"/>
    <col min="257" max="257" width="64.85546875" style="41" customWidth="1"/>
    <col min="258" max="261" width="9.140625" style="41"/>
    <col min="262" max="262" width="14.85546875" style="41" customWidth="1"/>
    <col min="263" max="506" width="9.140625" style="41"/>
    <col min="507" max="507" width="37.7109375" style="41" customWidth="1"/>
    <col min="508" max="508" width="9.140625" style="41"/>
    <col min="509" max="509" width="12.85546875" style="41" customWidth="1"/>
    <col min="510" max="511" width="0" style="41" hidden="1" customWidth="1"/>
    <col min="512" max="512" width="18.28515625" style="41" customWidth="1"/>
    <col min="513" max="513" width="64.85546875" style="41" customWidth="1"/>
    <col min="514" max="517" width="9.140625" style="41"/>
    <col min="518" max="518" width="14.85546875" style="41" customWidth="1"/>
    <col min="519" max="762" width="9.140625" style="41"/>
    <col min="763" max="763" width="37.7109375" style="41" customWidth="1"/>
    <col min="764" max="764" width="9.140625" style="41"/>
    <col min="765" max="765" width="12.85546875" style="41" customWidth="1"/>
    <col min="766" max="767" width="0" style="41" hidden="1" customWidth="1"/>
    <col min="768" max="768" width="18.28515625" style="41" customWidth="1"/>
    <col min="769" max="769" width="64.85546875" style="41" customWidth="1"/>
    <col min="770" max="773" width="9.140625" style="41"/>
    <col min="774" max="774" width="14.85546875" style="41" customWidth="1"/>
    <col min="775" max="1018" width="9.140625" style="41"/>
    <col min="1019" max="1019" width="37.7109375" style="41" customWidth="1"/>
    <col min="1020" max="1020" width="9.140625" style="41"/>
    <col min="1021" max="1021" width="12.85546875" style="41" customWidth="1"/>
    <col min="1022" max="1023" width="0" style="41" hidden="1" customWidth="1"/>
    <col min="1024" max="1024" width="18.28515625" style="41" customWidth="1"/>
    <col min="1025" max="1025" width="64.85546875" style="41" customWidth="1"/>
    <col min="1026" max="1029" width="9.140625" style="41"/>
    <col min="1030" max="1030" width="14.85546875" style="41" customWidth="1"/>
    <col min="1031" max="1274" width="9.140625" style="41"/>
    <col min="1275" max="1275" width="37.7109375" style="41" customWidth="1"/>
    <col min="1276" max="1276" width="9.140625" style="41"/>
    <col min="1277" max="1277" width="12.85546875" style="41" customWidth="1"/>
    <col min="1278" max="1279" width="0" style="41" hidden="1" customWidth="1"/>
    <col min="1280" max="1280" width="18.28515625" style="41" customWidth="1"/>
    <col min="1281" max="1281" width="64.85546875" style="41" customWidth="1"/>
    <col min="1282" max="1285" width="9.140625" style="41"/>
    <col min="1286" max="1286" width="14.85546875" style="41" customWidth="1"/>
    <col min="1287" max="1530" width="9.140625" style="41"/>
    <col min="1531" max="1531" width="37.7109375" style="41" customWidth="1"/>
    <col min="1532" max="1532" width="9.140625" style="41"/>
    <col min="1533" max="1533" width="12.85546875" style="41" customWidth="1"/>
    <col min="1534" max="1535" width="0" style="41" hidden="1" customWidth="1"/>
    <col min="1536" max="1536" width="18.28515625" style="41" customWidth="1"/>
    <col min="1537" max="1537" width="64.85546875" style="41" customWidth="1"/>
    <col min="1538" max="1541" width="9.140625" style="41"/>
    <col min="1542" max="1542" width="14.85546875" style="41" customWidth="1"/>
    <col min="1543" max="1786" width="9.140625" style="41"/>
    <col min="1787" max="1787" width="37.7109375" style="41" customWidth="1"/>
    <col min="1788" max="1788" width="9.140625" style="41"/>
    <col min="1789" max="1789" width="12.85546875" style="41" customWidth="1"/>
    <col min="1790" max="1791" width="0" style="41" hidden="1" customWidth="1"/>
    <col min="1792" max="1792" width="18.28515625" style="41" customWidth="1"/>
    <col min="1793" max="1793" width="64.85546875" style="41" customWidth="1"/>
    <col min="1794" max="1797" width="9.140625" style="41"/>
    <col min="1798" max="1798" width="14.85546875" style="41" customWidth="1"/>
    <col min="1799" max="2042" width="9.140625" style="41"/>
    <col min="2043" max="2043" width="37.7109375" style="41" customWidth="1"/>
    <col min="2044" max="2044" width="9.140625" style="41"/>
    <col min="2045" max="2045" width="12.85546875" style="41" customWidth="1"/>
    <col min="2046" max="2047" width="0" style="41" hidden="1" customWidth="1"/>
    <col min="2048" max="2048" width="18.28515625" style="41" customWidth="1"/>
    <col min="2049" max="2049" width="64.85546875" style="41" customWidth="1"/>
    <col min="2050" max="2053" width="9.140625" style="41"/>
    <col min="2054" max="2054" width="14.85546875" style="41" customWidth="1"/>
    <col min="2055" max="2298" width="9.140625" style="41"/>
    <col min="2299" max="2299" width="37.7109375" style="41" customWidth="1"/>
    <col min="2300" max="2300" width="9.140625" style="41"/>
    <col min="2301" max="2301" width="12.85546875" style="41" customWidth="1"/>
    <col min="2302" max="2303" width="0" style="41" hidden="1" customWidth="1"/>
    <col min="2304" max="2304" width="18.28515625" style="41" customWidth="1"/>
    <col min="2305" max="2305" width="64.85546875" style="41" customWidth="1"/>
    <col min="2306" max="2309" width="9.140625" style="41"/>
    <col min="2310" max="2310" width="14.85546875" style="41" customWidth="1"/>
    <col min="2311" max="2554" width="9.140625" style="41"/>
    <col min="2555" max="2555" width="37.7109375" style="41" customWidth="1"/>
    <col min="2556" max="2556" width="9.140625" style="41"/>
    <col min="2557" max="2557" width="12.85546875" style="41" customWidth="1"/>
    <col min="2558" max="2559" width="0" style="41" hidden="1" customWidth="1"/>
    <col min="2560" max="2560" width="18.28515625" style="41" customWidth="1"/>
    <col min="2561" max="2561" width="64.85546875" style="41" customWidth="1"/>
    <col min="2562" max="2565" width="9.140625" style="41"/>
    <col min="2566" max="2566" width="14.85546875" style="41" customWidth="1"/>
    <col min="2567" max="2810" width="9.140625" style="41"/>
    <col min="2811" max="2811" width="37.7109375" style="41" customWidth="1"/>
    <col min="2812" max="2812" width="9.140625" style="41"/>
    <col min="2813" max="2813" width="12.85546875" style="41" customWidth="1"/>
    <col min="2814" max="2815" width="0" style="41" hidden="1" customWidth="1"/>
    <col min="2816" max="2816" width="18.28515625" style="41" customWidth="1"/>
    <col min="2817" max="2817" width="64.85546875" style="41" customWidth="1"/>
    <col min="2818" max="2821" width="9.140625" style="41"/>
    <col min="2822" max="2822" width="14.85546875" style="41" customWidth="1"/>
    <col min="2823" max="3066" width="9.140625" style="41"/>
    <col min="3067" max="3067" width="37.7109375" style="41" customWidth="1"/>
    <col min="3068" max="3068" width="9.140625" style="41"/>
    <col min="3069" max="3069" width="12.85546875" style="41" customWidth="1"/>
    <col min="3070" max="3071" width="0" style="41" hidden="1" customWidth="1"/>
    <col min="3072" max="3072" width="18.28515625" style="41" customWidth="1"/>
    <col min="3073" max="3073" width="64.85546875" style="41" customWidth="1"/>
    <col min="3074" max="3077" width="9.140625" style="41"/>
    <col min="3078" max="3078" width="14.85546875" style="41" customWidth="1"/>
    <col min="3079" max="3322" width="9.140625" style="41"/>
    <col min="3323" max="3323" width="37.7109375" style="41" customWidth="1"/>
    <col min="3324" max="3324" width="9.140625" style="41"/>
    <col min="3325" max="3325" width="12.85546875" style="41" customWidth="1"/>
    <col min="3326" max="3327" width="0" style="41" hidden="1" customWidth="1"/>
    <col min="3328" max="3328" width="18.28515625" style="41" customWidth="1"/>
    <col min="3329" max="3329" width="64.85546875" style="41" customWidth="1"/>
    <col min="3330" max="3333" width="9.140625" style="41"/>
    <col min="3334" max="3334" width="14.85546875" style="41" customWidth="1"/>
    <col min="3335" max="3578" width="9.140625" style="41"/>
    <col min="3579" max="3579" width="37.7109375" style="41" customWidth="1"/>
    <col min="3580" max="3580" width="9.140625" style="41"/>
    <col min="3581" max="3581" width="12.85546875" style="41" customWidth="1"/>
    <col min="3582" max="3583" width="0" style="41" hidden="1" customWidth="1"/>
    <col min="3584" max="3584" width="18.28515625" style="41" customWidth="1"/>
    <col min="3585" max="3585" width="64.85546875" style="41" customWidth="1"/>
    <col min="3586" max="3589" width="9.140625" style="41"/>
    <col min="3590" max="3590" width="14.85546875" style="41" customWidth="1"/>
    <col min="3591" max="3834" width="9.140625" style="41"/>
    <col min="3835" max="3835" width="37.7109375" style="41" customWidth="1"/>
    <col min="3836" max="3836" width="9.140625" style="41"/>
    <col min="3837" max="3837" width="12.85546875" style="41" customWidth="1"/>
    <col min="3838" max="3839" width="0" style="41" hidden="1" customWidth="1"/>
    <col min="3840" max="3840" width="18.28515625" style="41" customWidth="1"/>
    <col min="3841" max="3841" width="64.85546875" style="41" customWidth="1"/>
    <col min="3842" max="3845" width="9.140625" style="41"/>
    <col min="3846" max="3846" width="14.85546875" style="41" customWidth="1"/>
    <col min="3847" max="4090" width="9.140625" style="41"/>
    <col min="4091" max="4091" width="37.7109375" style="41" customWidth="1"/>
    <col min="4092" max="4092" width="9.140625" style="41"/>
    <col min="4093" max="4093" width="12.85546875" style="41" customWidth="1"/>
    <col min="4094" max="4095" width="0" style="41" hidden="1" customWidth="1"/>
    <col min="4096" max="4096" width="18.28515625" style="41" customWidth="1"/>
    <col min="4097" max="4097" width="64.85546875" style="41" customWidth="1"/>
    <col min="4098" max="4101" width="9.140625" style="41"/>
    <col min="4102" max="4102" width="14.85546875" style="41" customWidth="1"/>
    <col min="4103" max="4346" width="9.140625" style="41"/>
    <col min="4347" max="4347" width="37.7109375" style="41" customWidth="1"/>
    <col min="4348" max="4348" width="9.140625" style="41"/>
    <col min="4349" max="4349" width="12.85546875" style="41" customWidth="1"/>
    <col min="4350" max="4351" width="0" style="41" hidden="1" customWidth="1"/>
    <col min="4352" max="4352" width="18.28515625" style="41" customWidth="1"/>
    <col min="4353" max="4353" width="64.85546875" style="41" customWidth="1"/>
    <col min="4354" max="4357" width="9.140625" style="41"/>
    <col min="4358" max="4358" width="14.85546875" style="41" customWidth="1"/>
    <col min="4359" max="4602" width="9.140625" style="41"/>
    <col min="4603" max="4603" width="37.7109375" style="41" customWidth="1"/>
    <col min="4604" max="4604" width="9.140625" style="41"/>
    <col min="4605" max="4605" width="12.85546875" style="41" customWidth="1"/>
    <col min="4606" max="4607" width="0" style="41" hidden="1" customWidth="1"/>
    <col min="4608" max="4608" width="18.28515625" style="41" customWidth="1"/>
    <col min="4609" max="4609" width="64.85546875" style="41" customWidth="1"/>
    <col min="4610" max="4613" width="9.140625" style="41"/>
    <col min="4614" max="4614" width="14.85546875" style="41" customWidth="1"/>
    <col min="4615" max="4858" width="9.140625" style="41"/>
    <col min="4859" max="4859" width="37.7109375" style="41" customWidth="1"/>
    <col min="4860" max="4860" width="9.140625" style="41"/>
    <col min="4861" max="4861" width="12.85546875" style="41" customWidth="1"/>
    <col min="4862" max="4863" width="0" style="41" hidden="1" customWidth="1"/>
    <col min="4864" max="4864" width="18.28515625" style="41" customWidth="1"/>
    <col min="4865" max="4865" width="64.85546875" style="41" customWidth="1"/>
    <col min="4866" max="4869" width="9.140625" style="41"/>
    <col min="4870" max="4870" width="14.85546875" style="41" customWidth="1"/>
    <col min="4871" max="5114" width="9.140625" style="41"/>
    <col min="5115" max="5115" width="37.7109375" style="41" customWidth="1"/>
    <col min="5116" max="5116" width="9.140625" style="41"/>
    <col min="5117" max="5117" width="12.85546875" style="41" customWidth="1"/>
    <col min="5118" max="5119" width="0" style="41" hidden="1" customWidth="1"/>
    <col min="5120" max="5120" width="18.28515625" style="41" customWidth="1"/>
    <col min="5121" max="5121" width="64.85546875" style="41" customWidth="1"/>
    <col min="5122" max="5125" width="9.140625" style="41"/>
    <col min="5126" max="5126" width="14.85546875" style="41" customWidth="1"/>
    <col min="5127" max="5370" width="9.140625" style="41"/>
    <col min="5371" max="5371" width="37.7109375" style="41" customWidth="1"/>
    <col min="5372" max="5372" width="9.140625" style="41"/>
    <col min="5373" max="5373" width="12.85546875" style="41" customWidth="1"/>
    <col min="5374" max="5375" width="0" style="41" hidden="1" customWidth="1"/>
    <col min="5376" max="5376" width="18.28515625" style="41" customWidth="1"/>
    <col min="5377" max="5377" width="64.85546875" style="41" customWidth="1"/>
    <col min="5378" max="5381" width="9.140625" style="41"/>
    <col min="5382" max="5382" width="14.85546875" style="41" customWidth="1"/>
    <col min="5383" max="5626" width="9.140625" style="41"/>
    <col min="5627" max="5627" width="37.7109375" style="41" customWidth="1"/>
    <col min="5628" max="5628" width="9.140625" style="41"/>
    <col min="5629" max="5629" width="12.85546875" style="41" customWidth="1"/>
    <col min="5630" max="5631" width="0" style="41" hidden="1" customWidth="1"/>
    <col min="5632" max="5632" width="18.28515625" style="41" customWidth="1"/>
    <col min="5633" max="5633" width="64.85546875" style="41" customWidth="1"/>
    <col min="5634" max="5637" width="9.140625" style="41"/>
    <col min="5638" max="5638" width="14.85546875" style="41" customWidth="1"/>
    <col min="5639" max="5882" width="9.140625" style="41"/>
    <col min="5883" max="5883" width="37.7109375" style="41" customWidth="1"/>
    <col min="5884" max="5884" width="9.140625" style="41"/>
    <col min="5885" max="5885" width="12.85546875" style="41" customWidth="1"/>
    <col min="5886" max="5887" width="0" style="41" hidden="1" customWidth="1"/>
    <col min="5888" max="5888" width="18.28515625" style="41" customWidth="1"/>
    <col min="5889" max="5889" width="64.85546875" style="41" customWidth="1"/>
    <col min="5890" max="5893" width="9.140625" style="41"/>
    <col min="5894" max="5894" width="14.85546875" style="41" customWidth="1"/>
    <col min="5895" max="6138" width="9.140625" style="41"/>
    <col min="6139" max="6139" width="37.7109375" style="41" customWidth="1"/>
    <col min="6140" max="6140" width="9.140625" style="41"/>
    <col min="6141" max="6141" width="12.85546875" style="41" customWidth="1"/>
    <col min="6142" max="6143" width="0" style="41" hidden="1" customWidth="1"/>
    <col min="6144" max="6144" width="18.28515625" style="41" customWidth="1"/>
    <col min="6145" max="6145" width="64.85546875" style="41" customWidth="1"/>
    <col min="6146" max="6149" width="9.140625" style="41"/>
    <col min="6150" max="6150" width="14.85546875" style="41" customWidth="1"/>
    <col min="6151" max="6394" width="9.140625" style="41"/>
    <col min="6395" max="6395" width="37.7109375" style="41" customWidth="1"/>
    <col min="6396" max="6396" width="9.140625" style="41"/>
    <col min="6397" max="6397" width="12.85546875" style="41" customWidth="1"/>
    <col min="6398" max="6399" width="0" style="41" hidden="1" customWidth="1"/>
    <col min="6400" max="6400" width="18.28515625" style="41" customWidth="1"/>
    <col min="6401" max="6401" width="64.85546875" style="41" customWidth="1"/>
    <col min="6402" max="6405" width="9.140625" style="41"/>
    <col min="6406" max="6406" width="14.85546875" style="41" customWidth="1"/>
    <col min="6407" max="6650" width="9.140625" style="41"/>
    <col min="6651" max="6651" width="37.7109375" style="41" customWidth="1"/>
    <col min="6652" max="6652" width="9.140625" style="41"/>
    <col min="6653" max="6653" width="12.85546875" style="41" customWidth="1"/>
    <col min="6654" max="6655" width="0" style="41" hidden="1" customWidth="1"/>
    <col min="6656" max="6656" width="18.28515625" style="41" customWidth="1"/>
    <col min="6657" max="6657" width="64.85546875" style="41" customWidth="1"/>
    <col min="6658" max="6661" width="9.140625" style="41"/>
    <col min="6662" max="6662" width="14.85546875" style="41" customWidth="1"/>
    <col min="6663" max="6906" width="9.140625" style="41"/>
    <col min="6907" max="6907" width="37.7109375" style="41" customWidth="1"/>
    <col min="6908" max="6908" width="9.140625" style="41"/>
    <col min="6909" max="6909" width="12.85546875" style="41" customWidth="1"/>
    <col min="6910" max="6911" width="0" style="41" hidden="1" customWidth="1"/>
    <col min="6912" max="6912" width="18.28515625" style="41" customWidth="1"/>
    <col min="6913" max="6913" width="64.85546875" style="41" customWidth="1"/>
    <col min="6914" max="6917" width="9.140625" style="41"/>
    <col min="6918" max="6918" width="14.85546875" style="41" customWidth="1"/>
    <col min="6919" max="7162" width="9.140625" style="41"/>
    <col min="7163" max="7163" width="37.7109375" style="41" customWidth="1"/>
    <col min="7164" max="7164" width="9.140625" style="41"/>
    <col min="7165" max="7165" width="12.85546875" style="41" customWidth="1"/>
    <col min="7166" max="7167" width="0" style="41" hidden="1" customWidth="1"/>
    <col min="7168" max="7168" width="18.28515625" style="41" customWidth="1"/>
    <col min="7169" max="7169" width="64.85546875" style="41" customWidth="1"/>
    <col min="7170" max="7173" width="9.140625" style="41"/>
    <col min="7174" max="7174" width="14.85546875" style="41" customWidth="1"/>
    <col min="7175" max="7418" width="9.140625" style="41"/>
    <col min="7419" max="7419" width="37.7109375" style="41" customWidth="1"/>
    <col min="7420" max="7420" width="9.140625" style="41"/>
    <col min="7421" max="7421" width="12.85546875" style="41" customWidth="1"/>
    <col min="7422" max="7423" width="0" style="41" hidden="1" customWidth="1"/>
    <col min="7424" max="7424" width="18.28515625" style="41" customWidth="1"/>
    <col min="7425" max="7425" width="64.85546875" style="41" customWidth="1"/>
    <col min="7426" max="7429" width="9.140625" style="41"/>
    <col min="7430" max="7430" width="14.85546875" style="41" customWidth="1"/>
    <col min="7431" max="7674" width="9.140625" style="41"/>
    <col min="7675" max="7675" width="37.7109375" style="41" customWidth="1"/>
    <col min="7676" max="7676" width="9.140625" style="41"/>
    <col min="7677" max="7677" width="12.85546875" style="41" customWidth="1"/>
    <col min="7678" max="7679" width="0" style="41" hidden="1" customWidth="1"/>
    <col min="7680" max="7680" width="18.28515625" style="41" customWidth="1"/>
    <col min="7681" max="7681" width="64.85546875" style="41" customWidth="1"/>
    <col min="7682" max="7685" width="9.140625" style="41"/>
    <col min="7686" max="7686" width="14.85546875" style="41" customWidth="1"/>
    <col min="7687" max="7930" width="9.140625" style="41"/>
    <col min="7931" max="7931" width="37.7109375" style="41" customWidth="1"/>
    <col min="7932" max="7932" width="9.140625" style="41"/>
    <col min="7933" max="7933" width="12.85546875" style="41" customWidth="1"/>
    <col min="7934" max="7935" width="0" style="41" hidden="1" customWidth="1"/>
    <col min="7936" max="7936" width="18.28515625" style="41" customWidth="1"/>
    <col min="7937" max="7937" width="64.85546875" style="41" customWidth="1"/>
    <col min="7938" max="7941" width="9.140625" style="41"/>
    <col min="7942" max="7942" width="14.85546875" style="41" customWidth="1"/>
    <col min="7943" max="8186" width="9.140625" style="41"/>
    <col min="8187" max="8187" width="37.7109375" style="41" customWidth="1"/>
    <col min="8188" max="8188" width="9.140625" style="41"/>
    <col min="8189" max="8189" width="12.85546875" style="41" customWidth="1"/>
    <col min="8190" max="8191" width="0" style="41" hidden="1" customWidth="1"/>
    <col min="8192" max="8192" width="18.28515625" style="41" customWidth="1"/>
    <col min="8193" max="8193" width="64.85546875" style="41" customWidth="1"/>
    <col min="8194" max="8197" width="9.140625" style="41"/>
    <col min="8198" max="8198" width="14.85546875" style="41" customWidth="1"/>
    <col min="8199" max="8442" width="9.140625" style="41"/>
    <col min="8443" max="8443" width="37.7109375" style="41" customWidth="1"/>
    <col min="8444" max="8444" width="9.140625" style="41"/>
    <col min="8445" max="8445" width="12.85546875" style="41" customWidth="1"/>
    <col min="8446" max="8447" width="0" style="41" hidden="1" customWidth="1"/>
    <col min="8448" max="8448" width="18.28515625" style="41" customWidth="1"/>
    <col min="8449" max="8449" width="64.85546875" style="41" customWidth="1"/>
    <col min="8450" max="8453" width="9.140625" style="41"/>
    <col min="8454" max="8454" width="14.85546875" style="41" customWidth="1"/>
    <col min="8455" max="8698" width="9.140625" style="41"/>
    <col min="8699" max="8699" width="37.7109375" style="41" customWidth="1"/>
    <col min="8700" max="8700" width="9.140625" style="41"/>
    <col min="8701" max="8701" width="12.85546875" style="41" customWidth="1"/>
    <col min="8702" max="8703" width="0" style="41" hidden="1" customWidth="1"/>
    <col min="8704" max="8704" width="18.28515625" style="41" customWidth="1"/>
    <col min="8705" max="8705" width="64.85546875" style="41" customWidth="1"/>
    <col min="8706" max="8709" width="9.140625" style="41"/>
    <col min="8710" max="8710" width="14.85546875" style="41" customWidth="1"/>
    <col min="8711" max="8954" width="9.140625" style="41"/>
    <col min="8955" max="8955" width="37.7109375" style="41" customWidth="1"/>
    <col min="8956" max="8956" width="9.140625" style="41"/>
    <col min="8957" max="8957" width="12.85546875" style="41" customWidth="1"/>
    <col min="8958" max="8959" width="0" style="41" hidden="1" customWidth="1"/>
    <col min="8960" max="8960" width="18.28515625" style="41" customWidth="1"/>
    <col min="8961" max="8961" width="64.85546875" style="41" customWidth="1"/>
    <col min="8962" max="8965" width="9.140625" style="41"/>
    <col min="8966" max="8966" width="14.85546875" style="41" customWidth="1"/>
    <col min="8967" max="9210" width="9.140625" style="41"/>
    <col min="9211" max="9211" width="37.7109375" style="41" customWidth="1"/>
    <col min="9212" max="9212" width="9.140625" style="41"/>
    <col min="9213" max="9213" width="12.85546875" style="41" customWidth="1"/>
    <col min="9214" max="9215" width="0" style="41" hidden="1" customWidth="1"/>
    <col min="9216" max="9216" width="18.28515625" style="41" customWidth="1"/>
    <col min="9217" max="9217" width="64.85546875" style="41" customWidth="1"/>
    <col min="9218" max="9221" width="9.140625" style="41"/>
    <col min="9222" max="9222" width="14.85546875" style="41" customWidth="1"/>
    <col min="9223" max="9466" width="9.140625" style="41"/>
    <col min="9467" max="9467" width="37.7109375" style="41" customWidth="1"/>
    <col min="9468" max="9468" width="9.140625" style="41"/>
    <col min="9469" max="9469" width="12.85546875" style="41" customWidth="1"/>
    <col min="9470" max="9471" width="0" style="41" hidden="1" customWidth="1"/>
    <col min="9472" max="9472" width="18.28515625" style="41" customWidth="1"/>
    <col min="9473" max="9473" width="64.85546875" style="41" customWidth="1"/>
    <col min="9474" max="9477" width="9.140625" style="41"/>
    <col min="9478" max="9478" width="14.85546875" style="41" customWidth="1"/>
    <col min="9479" max="9722" width="9.140625" style="41"/>
    <col min="9723" max="9723" width="37.7109375" style="41" customWidth="1"/>
    <col min="9724" max="9724" width="9.140625" style="41"/>
    <col min="9725" max="9725" width="12.85546875" style="41" customWidth="1"/>
    <col min="9726" max="9727" width="0" style="41" hidden="1" customWidth="1"/>
    <col min="9728" max="9728" width="18.28515625" style="41" customWidth="1"/>
    <col min="9729" max="9729" width="64.85546875" style="41" customWidth="1"/>
    <col min="9730" max="9733" width="9.140625" style="41"/>
    <col min="9734" max="9734" width="14.85546875" style="41" customWidth="1"/>
    <col min="9735" max="9978" width="9.140625" style="41"/>
    <col min="9979" max="9979" width="37.7109375" style="41" customWidth="1"/>
    <col min="9980" max="9980" width="9.140625" style="41"/>
    <col min="9981" max="9981" width="12.85546875" style="41" customWidth="1"/>
    <col min="9982" max="9983" width="0" style="41" hidden="1" customWidth="1"/>
    <col min="9984" max="9984" width="18.28515625" style="41" customWidth="1"/>
    <col min="9985" max="9985" width="64.85546875" style="41" customWidth="1"/>
    <col min="9986" max="9989" width="9.140625" style="41"/>
    <col min="9990" max="9990" width="14.85546875" style="41" customWidth="1"/>
    <col min="9991" max="10234" width="9.140625" style="41"/>
    <col min="10235" max="10235" width="37.7109375" style="41" customWidth="1"/>
    <col min="10236" max="10236" width="9.140625" style="41"/>
    <col min="10237" max="10237" width="12.85546875" style="41" customWidth="1"/>
    <col min="10238" max="10239" width="0" style="41" hidden="1" customWidth="1"/>
    <col min="10240" max="10240" width="18.28515625" style="41" customWidth="1"/>
    <col min="10241" max="10241" width="64.85546875" style="41" customWidth="1"/>
    <col min="10242" max="10245" width="9.140625" style="41"/>
    <col min="10246" max="10246" width="14.85546875" style="41" customWidth="1"/>
    <col min="10247" max="10490" width="9.140625" style="41"/>
    <col min="10491" max="10491" width="37.7109375" style="41" customWidth="1"/>
    <col min="10492" max="10492" width="9.140625" style="41"/>
    <col min="10493" max="10493" width="12.85546875" style="41" customWidth="1"/>
    <col min="10494" max="10495" width="0" style="41" hidden="1" customWidth="1"/>
    <col min="10496" max="10496" width="18.28515625" style="41" customWidth="1"/>
    <col min="10497" max="10497" width="64.85546875" style="41" customWidth="1"/>
    <col min="10498" max="10501" width="9.140625" style="41"/>
    <col min="10502" max="10502" width="14.85546875" style="41" customWidth="1"/>
    <col min="10503" max="10746" width="9.140625" style="41"/>
    <col min="10747" max="10747" width="37.7109375" style="41" customWidth="1"/>
    <col min="10748" max="10748" width="9.140625" style="41"/>
    <col min="10749" max="10749" width="12.85546875" style="41" customWidth="1"/>
    <col min="10750" max="10751" width="0" style="41" hidden="1" customWidth="1"/>
    <col min="10752" max="10752" width="18.28515625" style="41" customWidth="1"/>
    <col min="10753" max="10753" width="64.85546875" style="41" customWidth="1"/>
    <col min="10754" max="10757" width="9.140625" style="41"/>
    <col min="10758" max="10758" width="14.85546875" style="41" customWidth="1"/>
    <col min="10759" max="11002" width="9.140625" style="41"/>
    <col min="11003" max="11003" width="37.7109375" style="41" customWidth="1"/>
    <col min="11004" max="11004" width="9.140625" style="41"/>
    <col min="11005" max="11005" width="12.85546875" style="41" customWidth="1"/>
    <col min="11006" max="11007" width="0" style="41" hidden="1" customWidth="1"/>
    <col min="11008" max="11008" width="18.28515625" style="41" customWidth="1"/>
    <col min="11009" max="11009" width="64.85546875" style="41" customWidth="1"/>
    <col min="11010" max="11013" width="9.140625" style="41"/>
    <col min="11014" max="11014" width="14.85546875" style="41" customWidth="1"/>
    <col min="11015" max="11258" width="9.140625" style="41"/>
    <col min="11259" max="11259" width="37.7109375" style="41" customWidth="1"/>
    <col min="11260" max="11260" width="9.140625" style="41"/>
    <col min="11261" max="11261" width="12.85546875" style="41" customWidth="1"/>
    <col min="11262" max="11263" width="0" style="41" hidden="1" customWidth="1"/>
    <col min="11264" max="11264" width="18.28515625" style="41" customWidth="1"/>
    <col min="11265" max="11265" width="64.85546875" style="41" customWidth="1"/>
    <col min="11266" max="11269" width="9.140625" style="41"/>
    <col min="11270" max="11270" width="14.85546875" style="41" customWidth="1"/>
    <col min="11271" max="11514" width="9.140625" style="41"/>
    <col min="11515" max="11515" width="37.7109375" style="41" customWidth="1"/>
    <col min="11516" max="11516" width="9.140625" style="41"/>
    <col min="11517" max="11517" width="12.85546875" style="41" customWidth="1"/>
    <col min="11518" max="11519" width="0" style="41" hidden="1" customWidth="1"/>
    <col min="11520" max="11520" width="18.28515625" style="41" customWidth="1"/>
    <col min="11521" max="11521" width="64.85546875" style="41" customWidth="1"/>
    <col min="11522" max="11525" width="9.140625" style="41"/>
    <col min="11526" max="11526" width="14.85546875" style="41" customWidth="1"/>
    <col min="11527" max="11770" width="9.140625" style="41"/>
    <col min="11771" max="11771" width="37.7109375" style="41" customWidth="1"/>
    <col min="11772" max="11772" width="9.140625" style="41"/>
    <col min="11773" max="11773" width="12.85546875" style="41" customWidth="1"/>
    <col min="11774" max="11775" width="0" style="41" hidden="1" customWidth="1"/>
    <col min="11776" max="11776" width="18.28515625" style="41" customWidth="1"/>
    <col min="11777" max="11777" width="64.85546875" style="41" customWidth="1"/>
    <col min="11778" max="11781" width="9.140625" style="41"/>
    <col min="11782" max="11782" width="14.85546875" style="41" customWidth="1"/>
    <col min="11783" max="12026" width="9.140625" style="41"/>
    <col min="12027" max="12027" width="37.7109375" style="41" customWidth="1"/>
    <col min="12028" max="12028" width="9.140625" style="41"/>
    <col min="12029" max="12029" width="12.85546875" style="41" customWidth="1"/>
    <col min="12030" max="12031" width="0" style="41" hidden="1" customWidth="1"/>
    <col min="12032" max="12032" width="18.28515625" style="41" customWidth="1"/>
    <col min="12033" max="12033" width="64.85546875" style="41" customWidth="1"/>
    <col min="12034" max="12037" width="9.140625" style="41"/>
    <col min="12038" max="12038" width="14.85546875" style="41" customWidth="1"/>
    <col min="12039" max="12282" width="9.140625" style="41"/>
    <col min="12283" max="12283" width="37.7109375" style="41" customWidth="1"/>
    <col min="12284" max="12284" width="9.140625" style="41"/>
    <col min="12285" max="12285" width="12.85546875" style="41" customWidth="1"/>
    <col min="12286" max="12287" width="0" style="41" hidden="1" customWidth="1"/>
    <col min="12288" max="12288" width="18.28515625" style="41" customWidth="1"/>
    <col min="12289" max="12289" width="64.85546875" style="41" customWidth="1"/>
    <col min="12290" max="12293" width="9.140625" style="41"/>
    <col min="12294" max="12294" width="14.85546875" style="41" customWidth="1"/>
    <col min="12295" max="12538" width="9.140625" style="41"/>
    <col min="12539" max="12539" width="37.7109375" style="41" customWidth="1"/>
    <col min="12540" max="12540" width="9.140625" style="41"/>
    <col min="12541" max="12541" width="12.85546875" style="41" customWidth="1"/>
    <col min="12542" max="12543" width="0" style="41" hidden="1" customWidth="1"/>
    <col min="12544" max="12544" width="18.28515625" style="41" customWidth="1"/>
    <col min="12545" max="12545" width="64.85546875" style="41" customWidth="1"/>
    <col min="12546" max="12549" width="9.140625" style="41"/>
    <col min="12550" max="12550" width="14.85546875" style="41" customWidth="1"/>
    <col min="12551" max="12794" width="9.140625" style="41"/>
    <col min="12795" max="12795" width="37.7109375" style="41" customWidth="1"/>
    <col min="12796" max="12796" width="9.140625" style="41"/>
    <col min="12797" max="12797" width="12.85546875" style="41" customWidth="1"/>
    <col min="12798" max="12799" width="0" style="41" hidden="1" customWidth="1"/>
    <col min="12800" max="12800" width="18.28515625" style="41" customWidth="1"/>
    <col min="12801" max="12801" width="64.85546875" style="41" customWidth="1"/>
    <col min="12802" max="12805" width="9.140625" style="41"/>
    <col min="12806" max="12806" width="14.85546875" style="41" customWidth="1"/>
    <col min="12807" max="13050" width="9.140625" style="41"/>
    <col min="13051" max="13051" width="37.7109375" style="41" customWidth="1"/>
    <col min="13052" max="13052" width="9.140625" style="41"/>
    <col min="13053" max="13053" width="12.85546875" style="41" customWidth="1"/>
    <col min="13054" max="13055" width="0" style="41" hidden="1" customWidth="1"/>
    <col min="13056" max="13056" width="18.28515625" style="41" customWidth="1"/>
    <col min="13057" max="13057" width="64.85546875" style="41" customWidth="1"/>
    <col min="13058" max="13061" width="9.140625" style="41"/>
    <col min="13062" max="13062" width="14.85546875" style="41" customWidth="1"/>
    <col min="13063" max="13306" width="9.140625" style="41"/>
    <col min="13307" max="13307" width="37.7109375" style="41" customWidth="1"/>
    <col min="13308" max="13308" width="9.140625" style="41"/>
    <col min="13309" max="13309" width="12.85546875" style="41" customWidth="1"/>
    <col min="13310" max="13311" width="0" style="41" hidden="1" customWidth="1"/>
    <col min="13312" max="13312" width="18.28515625" style="41" customWidth="1"/>
    <col min="13313" max="13313" width="64.85546875" style="41" customWidth="1"/>
    <col min="13314" max="13317" width="9.140625" style="41"/>
    <col min="13318" max="13318" width="14.85546875" style="41" customWidth="1"/>
    <col min="13319" max="13562" width="9.140625" style="41"/>
    <col min="13563" max="13563" width="37.7109375" style="41" customWidth="1"/>
    <col min="13564" max="13564" width="9.140625" style="41"/>
    <col min="13565" max="13565" width="12.85546875" style="41" customWidth="1"/>
    <col min="13566" max="13567" width="0" style="41" hidden="1" customWidth="1"/>
    <col min="13568" max="13568" width="18.28515625" style="41" customWidth="1"/>
    <col min="13569" max="13569" width="64.85546875" style="41" customWidth="1"/>
    <col min="13570" max="13573" width="9.140625" style="41"/>
    <col min="13574" max="13574" width="14.85546875" style="41" customWidth="1"/>
    <col min="13575" max="13818" width="9.140625" style="41"/>
    <col min="13819" max="13819" width="37.7109375" style="41" customWidth="1"/>
    <col min="13820" max="13820" width="9.140625" style="41"/>
    <col min="13821" max="13821" width="12.85546875" style="41" customWidth="1"/>
    <col min="13822" max="13823" width="0" style="41" hidden="1" customWidth="1"/>
    <col min="13824" max="13824" width="18.28515625" style="41" customWidth="1"/>
    <col min="13825" max="13825" width="64.85546875" style="41" customWidth="1"/>
    <col min="13826" max="13829" width="9.140625" style="41"/>
    <col min="13830" max="13830" width="14.85546875" style="41" customWidth="1"/>
    <col min="13831" max="14074" width="9.140625" style="41"/>
    <col min="14075" max="14075" width="37.7109375" style="41" customWidth="1"/>
    <col min="14076" max="14076" width="9.140625" style="41"/>
    <col min="14077" max="14077" width="12.85546875" style="41" customWidth="1"/>
    <col min="14078" max="14079" width="0" style="41" hidden="1" customWidth="1"/>
    <col min="14080" max="14080" width="18.28515625" style="41" customWidth="1"/>
    <col min="14081" max="14081" width="64.85546875" style="41" customWidth="1"/>
    <col min="14082" max="14085" width="9.140625" style="41"/>
    <col min="14086" max="14086" width="14.85546875" style="41" customWidth="1"/>
    <col min="14087" max="14330" width="9.140625" style="41"/>
    <col min="14331" max="14331" width="37.7109375" style="41" customWidth="1"/>
    <col min="14332" max="14332" width="9.140625" style="41"/>
    <col min="14333" max="14333" width="12.85546875" style="41" customWidth="1"/>
    <col min="14334" max="14335" width="0" style="41" hidden="1" customWidth="1"/>
    <col min="14336" max="14336" width="18.28515625" style="41" customWidth="1"/>
    <col min="14337" max="14337" width="64.85546875" style="41" customWidth="1"/>
    <col min="14338" max="14341" width="9.140625" style="41"/>
    <col min="14342" max="14342" width="14.85546875" style="41" customWidth="1"/>
    <col min="14343" max="14586" width="9.140625" style="41"/>
    <col min="14587" max="14587" width="37.7109375" style="41" customWidth="1"/>
    <col min="14588" max="14588" width="9.140625" style="41"/>
    <col min="14589" max="14589" width="12.85546875" style="41" customWidth="1"/>
    <col min="14590" max="14591" width="0" style="41" hidden="1" customWidth="1"/>
    <col min="14592" max="14592" width="18.28515625" style="41" customWidth="1"/>
    <col min="14593" max="14593" width="64.85546875" style="41" customWidth="1"/>
    <col min="14594" max="14597" width="9.140625" style="41"/>
    <col min="14598" max="14598" width="14.85546875" style="41" customWidth="1"/>
    <col min="14599" max="14842" width="9.140625" style="41"/>
    <col min="14843" max="14843" width="37.7109375" style="41" customWidth="1"/>
    <col min="14844" max="14844" width="9.140625" style="41"/>
    <col min="14845" max="14845" width="12.85546875" style="41" customWidth="1"/>
    <col min="14846" max="14847" width="0" style="41" hidden="1" customWidth="1"/>
    <col min="14848" max="14848" width="18.28515625" style="41" customWidth="1"/>
    <col min="14849" max="14849" width="64.85546875" style="41" customWidth="1"/>
    <col min="14850" max="14853" width="9.140625" style="41"/>
    <col min="14854" max="14854" width="14.85546875" style="41" customWidth="1"/>
    <col min="14855" max="15098" width="9.140625" style="41"/>
    <col min="15099" max="15099" width="37.7109375" style="41" customWidth="1"/>
    <col min="15100" max="15100" width="9.140625" style="41"/>
    <col min="15101" max="15101" width="12.85546875" style="41" customWidth="1"/>
    <col min="15102" max="15103" width="0" style="41" hidden="1" customWidth="1"/>
    <col min="15104" max="15104" width="18.28515625" style="41" customWidth="1"/>
    <col min="15105" max="15105" width="64.85546875" style="41" customWidth="1"/>
    <col min="15106" max="15109" width="9.140625" style="41"/>
    <col min="15110" max="15110" width="14.85546875" style="41" customWidth="1"/>
    <col min="15111" max="15354" width="9.140625" style="41"/>
    <col min="15355" max="15355" width="37.7109375" style="41" customWidth="1"/>
    <col min="15356" max="15356" width="9.140625" style="41"/>
    <col min="15357" max="15357" width="12.85546875" style="41" customWidth="1"/>
    <col min="15358" max="15359" width="0" style="41" hidden="1" customWidth="1"/>
    <col min="15360" max="15360" width="18.28515625" style="41" customWidth="1"/>
    <col min="15361" max="15361" width="64.85546875" style="41" customWidth="1"/>
    <col min="15362" max="15365" width="9.140625" style="41"/>
    <col min="15366" max="15366" width="14.85546875" style="41" customWidth="1"/>
    <col min="15367" max="15610" width="9.140625" style="41"/>
    <col min="15611" max="15611" width="37.7109375" style="41" customWidth="1"/>
    <col min="15612" max="15612" width="9.140625" style="41"/>
    <col min="15613" max="15613" width="12.85546875" style="41" customWidth="1"/>
    <col min="15614" max="15615" width="0" style="41" hidden="1" customWidth="1"/>
    <col min="15616" max="15616" width="18.28515625" style="41" customWidth="1"/>
    <col min="15617" max="15617" width="64.85546875" style="41" customWidth="1"/>
    <col min="15618" max="15621" width="9.140625" style="41"/>
    <col min="15622" max="15622" width="14.85546875" style="41" customWidth="1"/>
    <col min="15623" max="15866" width="9.140625" style="41"/>
    <col min="15867" max="15867" width="37.7109375" style="41" customWidth="1"/>
    <col min="15868" max="15868" width="9.140625" style="41"/>
    <col min="15869" max="15869" width="12.85546875" style="41" customWidth="1"/>
    <col min="15870" max="15871" width="0" style="41" hidden="1" customWidth="1"/>
    <col min="15872" max="15872" width="18.28515625" style="41" customWidth="1"/>
    <col min="15873" max="15873" width="64.85546875" style="41" customWidth="1"/>
    <col min="15874" max="15877" width="9.140625" style="41"/>
    <col min="15878" max="15878" width="14.85546875" style="41" customWidth="1"/>
    <col min="15879" max="16122" width="9.140625" style="41"/>
    <col min="16123" max="16123" width="37.7109375" style="41" customWidth="1"/>
    <col min="16124" max="16124" width="9.140625" style="41"/>
    <col min="16125" max="16125" width="12.85546875" style="41" customWidth="1"/>
    <col min="16126" max="16127" width="0" style="41" hidden="1" customWidth="1"/>
    <col min="16128" max="16128" width="18.28515625" style="41" customWidth="1"/>
    <col min="16129" max="16129" width="64.85546875" style="41" customWidth="1"/>
    <col min="16130" max="16133" width="9.140625" style="41"/>
    <col min="16134" max="16134" width="14.85546875" style="41" customWidth="1"/>
    <col min="16135" max="16384" width="9.140625" style="41"/>
  </cols>
  <sheetData>
    <row r="1" spans="1:42" ht="18.75" x14ac:dyDescent="0.25">
      <c r="J1" s="27" t="s">
        <v>65</v>
      </c>
    </row>
    <row r="2" spans="1:42" ht="18.75" x14ac:dyDescent="0.3">
      <c r="J2" s="11" t="s">
        <v>7</v>
      </c>
    </row>
    <row r="3" spans="1:42" ht="18.75" x14ac:dyDescent="0.3">
      <c r="J3" s="11" t="s">
        <v>64</v>
      </c>
    </row>
    <row r="4" spans="1:42" ht="18.75" x14ac:dyDescent="0.3">
      <c r="I4" s="11"/>
    </row>
    <row r="5" spans="1:42" x14ac:dyDescent="0.25">
      <c r="A5" s="203" t="str">
        <f>'1. Общ информация'!A5:C5</f>
        <v>Год раскрытия информации: 2020 год</v>
      </c>
      <c r="B5" s="203"/>
      <c r="C5" s="203"/>
      <c r="D5" s="203"/>
      <c r="E5" s="203"/>
      <c r="F5" s="203"/>
      <c r="G5" s="203"/>
      <c r="H5" s="203"/>
      <c r="I5" s="203"/>
      <c r="J5" s="203"/>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row>
    <row r="6" spans="1:42" ht="18.75" x14ac:dyDescent="0.3">
      <c r="I6" s="11"/>
    </row>
    <row r="7" spans="1:42" ht="18.75" x14ac:dyDescent="0.25">
      <c r="A7" s="207" t="s">
        <v>6</v>
      </c>
      <c r="B7" s="207"/>
      <c r="C7" s="207"/>
      <c r="D7" s="207"/>
      <c r="E7" s="207"/>
      <c r="F7" s="207"/>
      <c r="G7" s="207"/>
      <c r="H7" s="207"/>
      <c r="I7" s="207"/>
      <c r="J7" s="207"/>
    </row>
    <row r="8" spans="1:42" ht="18.75" x14ac:dyDescent="0.25">
      <c r="A8" s="207"/>
      <c r="B8" s="207"/>
      <c r="C8" s="207"/>
      <c r="D8" s="207"/>
      <c r="E8" s="207"/>
      <c r="F8" s="207"/>
      <c r="G8" s="207"/>
      <c r="H8" s="207"/>
      <c r="I8" s="207"/>
      <c r="J8" s="207"/>
    </row>
    <row r="9" spans="1:42" x14ac:dyDescent="0.25">
      <c r="A9" s="208" t="s">
        <v>459</v>
      </c>
      <c r="B9" s="208"/>
      <c r="C9" s="208"/>
      <c r="D9" s="208"/>
      <c r="E9" s="208"/>
      <c r="F9" s="208"/>
      <c r="G9" s="208"/>
      <c r="H9" s="208"/>
      <c r="I9" s="208"/>
      <c r="J9" s="208"/>
    </row>
    <row r="10" spans="1:42" x14ac:dyDescent="0.25">
      <c r="A10" s="204" t="s">
        <v>5</v>
      </c>
      <c r="B10" s="204"/>
      <c r="C10" s="204"/>
      <c r="D10" s="204"/>
      <c r="E10" s="204"/>
      <c r="F10" s="204"/>
      <c r="G10" s="204"/>
      <c r="H10" s="204"/>
      <c r="I10" s="204"/>
      <c r="J10" s="204"/>
    </row>
    <row r="11" spans="1:42" ht="18.75" x14ac:dyDescent="0.25">
      <c r="A11" s="207"/>
      <c r="B11" s="207"/>
      <c r="C11" s="207"/>
      <c r="D11" s="207"/>
      <c r="E11" s="207"/>
      <c r="F11" s="207"/>
      <c r="G11" s="207"/>
      <c r="H11" s="207"/>
      <c r="I11" s="207"/>
      <c r="J11" s="207"/>
    </row>
    <row r="12" spans="1:42" x14ac:dyDescent="0.25">
      <c r="A12" s="208" t="str">
        <f>'[2]1. Общ информация'!A12:C12</f>
        <v xml:space="preserve">           I_1SHIK_DGS</v>
      </c>
      <c r="B12" s="208"/>
      <c r="C12" s="208"/>
      <c r="D12" s="208"/>
      <c r="E12" s="208"/>
      <c r="F12" s="208"/>
      <c r="G12" s="208"/>
      <c r="H12" s="208"/>
      <c r="I12" s="208"/>
      <c r="J12" s="208"/>
    </row>
    <row r="13" spans="1:42" x14ac:dyDescent="0.25">
      <c r="A13" s="204" t="s">
        <v>4</v>
      </c>
      <c r="B13" s="204"/>
      <c r="C13" s="204"/>
      <c r="D13" s="204"/>
      <c r="E13" s="204"/>
      <c r="F13" s="204"/>
      <c r="G13" s="204"/>
      <c r="H13" s="204"/>
      <c r="I13" s="204"/>
      <c r="J13" s="204"/>
    </row>
    <row r="14" spans="1:42" ht="18.75" x14ac:dyDescent="0.25">
      <c r="A14" s="214"/>
      <c r="B14" s="214"/>
      <c r="C14" s="214"/>
      <c r="D14" s="214"/>
      <c r="E14" s="214"/>
      <c r="F14" s="214"/>
      <c r="G14" s="214"/>
      <c r="H14" s="214"/>
      <c r="I14" s="214"/>
      <c r="J14" s="214"/>
    </row>
    <row r="15" spans="1:42" x14ac:dyDescent="0.25">
      <c r="A15" s="208" t="str">
        <f>'1. Общ информация'!A15:C15</f>
        <v>Строительство ДЭС в  с.Крабозаводское, 7,2  МВт, о. Шикотан</v>
      </c>
      <c r="B15" s="208"/>
      <c r="C15" s="208"/>
      <c r="D15" s="208"/>
      <c r="E15" s="208"/>
      <c r="F15" s="208"/>
      <c r="G15" s="208"/>
      <c r="H15" s="208"/>
      <c r="I15" s="208"/>
      <c r="J15" s="208"/>
    </row>
    <row r="16" spans="1:42" x14ac:dyDescent="0.25">
      <c r="A16" s="204" t="s">
        <v>3</v>
      </c>
      <c r="B16" s="204"/>
      <c r="C16" s="204"/>
      <c r="D16" s="204"/>
      <c r="E16" s="204"/>
      <c r="F16" s="204"/>
      <c r="G16" s="204"/>
      <c r="H16" s="204"/>
      <c r="I16" s="204"/>
      <c r="J16" s="204"/>
    </row>
    <row r="17" spans="1:10" ht="15.75" customHeight="1" x14ac:dyDescent="0.25">
      <c r="J17" s="108"/>
    </row>
    <row r="18" spans="1:10" x14ac:dyDescent="0.25">
      <c r="I18" s="32"/>
    </row>
    <row r="19" spans="1:10" ht="15.75" customHeight="1" x14ac:dyDescent="0.25">
      <c r="A19" s="307" t="s">
        <v>425</v>
      </c>
      <c r="B19" s="307"/>
      <c r="C19" s="307"/>
      <c r="D19" s="307"/>
      <c r="E19" s="307"/>
      <c r="F19" s="307"/>
      <c r="G19" s="307"/>
      <c r="H19" s="307"/>
      <c r="I19" s="307"/>
      <c r="J19" s="307"/>
    </row>
    <row r="20" spans="1:10" x14ac:dyDescent="0.25">
      <c r="A20" s="44"/>
      <c r="B20" s="44"/>
    </row>
    <row r="21" spans="1:10" ht="28.5" customHeight="1" x14ac:dyDescent="0.25">
      <c r="A21" s="295" t="s">
        <v>216</v>
      </c>
      <c r="B21" s="295" t="s">
        <v>215</v>
      </c>
      <c r="C21" s="300"/>
      <c r="D21" s="300"/>
      <c r="E21" s="303"/>
      <c r="F21" s="304"/>
      <c r="G21" s="295" t="s">
        <v>214</v>
      </c>
      <c r="H21" s="297" t="s">
        <v>370</v>
      </c>
      <c r="I21" s="295" t="s">
        <v>213</v>
      </c>
      <c r="J21" s="296" t="s">
        <v>369</v>
      </c>
    </row>
    <row r="22" spans="1:10" ht="58.5" customHeight="1" x14ac:dyDescent="0.25">
      <c r="A22" s="295"/>
      <c r="B22" s="295"/>
      <c r="C22" s="301" t="s">
        <v>503</v>
      </c>
      <c r="D22" s="302"/>
      <c r="E22" s="305" t="s">
        <v>544</v>
      </c>
      <c r="F22" s="306"/>
      <c r="G22" s="295"/>
      <c r="H22" s="298"/>
      <c r="I22" s="295"/>
      <c r="J22" s="296"/>
    </row>
    <row r="23" spans="1:10" ht="15.75" customHeight="1" x14ac:dyDescent="0.25">
      <c r="A23" s="295"/>
      <c r="B23" s="295"/>
      <c r="C23" s="55" t="s">
        <v>212</v>
      </c>
      <c r="D23" s="55" t="s">
        <v>211</v>
      </c>
      <c r="E23" s="55" t="s">
        <v>545</v>
      </c>
      <c r="F23" s="55" t="s">
        <v>546</v>
      </c>
      <c r="G23" s="295"/>
      <c r="H23" s="299"/>
      <c r="I23" s="295"/>
      <c r="J23" s="296"/>
    </row>
    <row r="24" spans="1:10" ht="15.75" customHeight="1" x14ac:dyDescent="0.25">
      <c r="A24" s="103">
        <v>1</v>
      </c>
      <c r="B24" s="103">
        <v>2</v>
      </c>
      <c r="C24" s="103">
        <v>3</v>
      </c>
      <c r="D24" s="103">
        <v>4</v>
      </c>
      <c r="E24" s="172">
        <v>5</v>
      </c>
      <c r="F24" s="172">
        <v>6</v>
      </c>
      <c r="G24" s="172">
        <v>7</v>
      </c>
      <c r="H24" s="172">
        <v>8</v>
      </c>
      <c r="I24" s="172">
        <v>9</v>
      </c>
      <c r="J24" s="172">
        <v>10</v>
      </c>
    </row>
    <row r="25" spans="1:10" ht="33" customHeight="1" x14ac:dyDescent="0.25">
      <c r="A25" s="55">
        <v>1</v>
      </c>
      <c r="B25" s="83" t="s">
        <v>210</v>
      </c>
      <c r="C25" s="118"/>
      <c r="D25" s="118"/>
      <c r="E25" s="118"/>
      <c r="F25" s="118"/>
      <c r="G25" s="118"/>
      <c r="H25" s="118"/>
      <c r="I25" s="118"/>
      <c r="J25" s="118"/>
    </row>
    <row r="26" spans="1:10" ht="51.75" customHeight="1" x14ac:dyDescent="0.25">
      <c r="A26" s="55" t="s">
        <v>209</v>
      </c>
      <c r="B26" s="117" t="s">
        <v>493</v>
      </c>
      <c r="C26" s="120">
        <v>43191</v>
      </c>
      <c r="D26" s="120">
        <v>43191</v>
      </c>
      <c r="E26" s="184">
        <v>0</v>
      </c>
      <c r="F26" s="184">
        <v>0</v>
      </c>
      <c r="G26" s="118">
        <v>100</v>
      </c>
      <c r="H26" s="118">
        <v>0</v>
      </c>
      <c r="I26" s="118" t="s">
        <v>501</v>
      </c>
      <c r="J26" s="118" t="s">
        <v>460</v>
      </c>
    </row>
    <row r="27" spans="1:10" ht="51.75" customHeight="1" x14ac:dyDescent="0.25">
      <c r="A27" s="55" t="s">
        <v>208</v>
      </c>
      <c r="B27" s="117" t="s">
        <v>476</v>
      </c>
      <c r="C27" s="122">
        <v>43241</v>
      </c>
      <c r="D27" s="122">
        <v>43404</v>
      </c>
      <c r="E27" s="185">
        <v>0</v>
      </c>
      <c r="F27" s="185">
        <v>0</v>
      </c>
      <c r="G27" s="123">
        <v>100</v>
      </c>
      <c r="H27" s="123">
        <v>0</v>
      </c>
      <c r="I27" s="118" t="s">
        <v>501</v>
      </c>
      <c r="J27" s="118" t="s">
        <v>460</v>
      </c>
    </row>
    <row r="28" spans="1:10" ht="70.5" customHeight="1" x14ac:dyDescent="0.25">
      <c r="A28" s="55" t="s">
        <v>207</v>
      </c>
      <c r="B28" s="117" t="s">
        <v>377</v>
      </c>
      <c r="C28" s="122">
        <v>43405</v>
      </c>
      <c r="D28" s="122">
        <v>43435</v>
      </c>
      <c r="E28" s="185">
        <v>0</v>
      </c>
      <c r="F28" s="185">
        <v>0</v>
      </c>
      <c r="G28" s="123">
        <v>100</v>
      </c>
      <c r="H28" s="123">
        <v>0</v>
      </c>
      <c r="I28" s="118" t="s">
        <v>501</v>
      </c>
      <c r="J28" s="118" t="s">
        <v>460</v>
      </c>
    </row>
    <row r="29" spans="1:10" ht="40.5" customHeight="1" x14ac:dyDescent="0.25">
      <c r="A29" s="55" t="s">
        <v>206</v>
      </c>
      <c r="B29" s="117" t="s">
        <v>376</v>
      </c>
      <c r="C29" s="122">
        <v>43435</v>
      </c>
      <c r="D29" s="122">
        <v>43480</v>
      </c>
      <c r="E29" s="185">
        <v>0</v>
      </c>
      <c r="F29" s="185">
        <v>0</v>
      </c>
      <c r="G29" s="123">
        <v>100</v>
      </c>
      <c r="H29" s="123">
        <v>0</v>
      </c>
      <c r="I29" s="118" t="s">
        <v>501</v>
      </c>
      <c r="J29" s="118" t="s">
        <v>460</v>
      </c>
    </row>
    <row r="30" spans="1:10" ht="63" customHeight="1" x14ac:dyDescent="0.25">
      <c r="A30" s="55" t="s">
        <v>205</v>
      </c>
      <c r="B30" s="117" t="s">
        <v>378</v>
      </c>
      <c r="C30" s="151">
        <v>43480</v>
      </c>
      <c r="D30" s="151">
        <v>43525</v>
      </c>
      <c r="E30" s="186">
        <v>0</v>
      </c>
      <c r="F30" s="186">
        <v>0</v>
      </c>
      <c r="G30" s="152">
        <v>100</v>
      </c>
      <c r="H30" s="152">
        <v>0</v>
      </c>
      <c r="I30" s="152" t="s">
        <v>505</v>
      </c>
      <c r="J30" s="118" t="s">
        <v>460</v>
      </c>
    </row>
    <row r="31" spans="1:10" ht="31.5" x14ac:dyDescent="0.25">
      <c r="A31" s="177" t="s">
        <v>203</v>
      </c>
      <c r="B31" s="178" t="s">
        <v>477</v>
      </c>
      <c r="C31" s="151">
        <v>43301</v>
      </c>
      <c r="D31" s="151">
        <v>43748</v>
      </c>
      <c r="E31" s="186">
        <v>0</v>
      </c>
      <c r="F31" s="186">
        <v>0</v>
      </c>
      <c r="G31" s="152">
        <v>100</v>
      </c>
      <c r="H31" s="152">
        <v>0</v>
      </c>
      <c r="I31" s="152" t="s">
        <v>504</v>
      </c>
      <c r="J31" s="118" t="s">
        <v>460</v>
      </c>
    </row>
    <row r="32" spans="1:10" ht="101.25" customHeight="1" x14ac:dyDescent="0.25">
      <c r="A32" s="177" t="s">
        <v>385</v>
      </c>
      <c r="B32" s="178" t="s">
        <v>478</v>
      </c>
      <c r="C32" s="151">
        <v>43435</v>
      </c>
      <c r="D32" s="151">
        <v>43900</v>
      </c>
      <c r="E32" s="151">
        <v>43435</v>
      </c>
      <c r="F32" s="151">
        <v>43922</v>
      </c>
      <c r="G32" s="152">
        <v>80</v>
      </c>
      <c r="H32" s="152">
        <v>0</v>
      </c>
      <c r="I32" s="152" t="s">
        <v>532</v>
      </c>
      <c r="J32" s="118" t="s">
        <v>460</v>
      </c>
    </row>
    <row r="33" spans="1:10" ht="34.5" customHeight="1" x14ac:dyDescent="0.25">
      <c r="A33" s="177" t="s">
        <v>386</v>
      </c>
      <c r="B33" s="178" t="s">
        <v>204</v>
      </c>
      <c r="C33" s="151">
        <v>43497</v>
      </c>
      <c r="D33" s="151">
        <v>43900</v>
      </c>
      <c r="E33" s="151">
        <v>43922</v>
      </c>
      <c r="F33" s="151">
        <v>43922</v>
      </c>
      <c r="G33" s="152">
        <v>70</v>
      </c>
      <c r="H33" s="152">
        <v>0</v>
      </c>
      <c r="I33" s="152" t="s">
        <v>460</v>
      </c>
      <c r="J33" s="118" t="s">
        <v>460</v>
      </c>
    </row>
    <row r="34" spans="1:10" ht="37.5" customHeight="1" x14ac:dyDescent="0.25">
      <c r="A34" s="177" t="s">
        <v>387</v>
      </c>
      <c r="B34" s="178" t="s">
        <v>375</v>
      </c>
      <c r="C34" s="151">
        <v>43511</v>
      </c>
      <c r="D34" s="151">
        <v>43922</v>
      </c>
      <c r="E34" s="151">
        <v>43497</v>
      </c>
      <c r="F34" s="151">
        <v>43952</v>
      </c>
      <c r="G34" s="152">
        <v>20</v>
      </c>
      <c r="H34" s="152">
        <v>0</v>
      </c>
      <c r="I34" s="152" t="s">
        <v>460</v>
      </c>
      <c r="J34" s="118" t="s">
        <v>460</v>
      </c>
    </row>
    <row r="35" spans="1:10" ht="27" customHeight="1" x14ac:dyDescent="0.25">
      <c r="A35" s="177" t="s">
        <v>388</v>
      </c>
      <c r="B35" s="178" t="s">
        <v>202</v>
      </c>
      <c r="C35" s="151">
        <v>43497</v>
      </c>
      <c r="D35" s="151">
        <v>43922</v>
      </c>
      <c r="E35" s="151">
        <v>43497</v>
      </c>
      <c r="F35" s="151">
        <v>43952</v>
      </c>
      <c r="G35" s="152">
        <v>60</v>
      </c>
      <c r="H35" s="152">
        <v>0</v>
      </c>
      <c r="I35" s="152" t="s">
        <v>460</v>
      </c>
      <c r="J35" s="118" t="s">
        <v>460</v>
      </c>
    </row>
    <row r="36" spans="1:10" x14ac:dyDescent="0.25">
      <c r="A36" s="177">
        <v>2</v>
      </c>
      <c r="B36" s="179" t="s">
        <v>201</v>
      </c>
      <c r="C36" s="152"/>
      <c r="D36" s="180"/>
      <c r="E36" s="180"/>
      <c r="F36" s="180"/>
      <c r="G36" s="152"/>
      <c r="H36" s="152"/>
      <c r="I36" s="152"/>
      <c r="J36" s="118"/>
    </row>
    <row r="37" spans="1:10" ht="47.25" x14ac:dyDescent="0.25">
      <c r="A37" s="177" t="s">
        <v>200</v>
      </c>
      <c r="B37" s="178" t="s">
        <v>479</v>
      </c>
      <c r="C37" s="151">
        <v>43516</v>
      </c>
      <c r="D37" s="151">
        <v>43580</v>
      </c>
      <c r="E37" s="151">
        <v>43516</v>
      </c>
      <c r="F37" s="151">
        <v>43580</v>
      </c>
      <c r="G37" s="152">
        <v>100</v>
      </c>
      <c r="H37" s="152">
        <v>0</v>
      </c>
      <c r="I37" s="152" t="s">
        <v>542</v>
      </c>
      <c r="J37" s="118" t="s">
        <v>460</v>
      </c>
    </row>
    <row r="38" spans="1:10" ht="58.5" customHeight="1" x14ac:dyDescent="0.25">
      <c r="A38" s="177" t="s">
        <v>199</v>
      </c>
      <c r="B38" s="178" t="s">
        <v>380</v>
      </c>
      <c r="C38" s="151">
        <v>43252</v>
      </c>
      <c r="D38" s="151">
        <v>43556</v>
      </c>
      <c r="E38" s="151">
        <v>43252</v>
      </c>
      <c r="F38" s="151">
        <v>43617</v>
      </c>
      <c r="G38" s="152">
        <v>100</v>
      </c>
      <c r="H38" s="152">
        <v>0</v>
      </c>
      <c r="I38" s="152" t="s">
        <v>540</v>
      </c>
      <c r="J38" s="118" t="s">
        <v>460</v>
      </c>
    </row>
    <row r="39" spans="1:10" ht="77.25" customHeight="1" x14ac:dyDescent="0.25">
      <c r="A39" s="177">
        <v>3</v>
      </c>
      <c r="B39" s="181" t="s">
        <v>379</v>
      </c>
      <c r="C39" s="151">
        <v>43525</v>
      </c>
      <c r="D39" s="151">
        <v>43891</v>
      </c>
      <c r="E39" s="151">
        <v>43525</v>
      </c>
      <c r="F39" s="151">
        <v>44044</v>
      </c>
      <c r="G39" s="152">
        <v>15</v>
      </c>
      <c r="H39" s="152">
        <v>0</v>
      </c>
      <c r="I39" s="152" t="s">
        <v>541</v>
      </c>
      <c r="J39" s="118" t="s">
        <v>460</v>
      </c>
    </row>
    <row r="40" spans="1:10" ht="36" customHeight="1" x14ac:dyDescent="0.25">
      <c r="A40" s="177" t="s">
        <v>198</v>
      </c>
      <c r="B40" s="178" t="s">
        <v>196</v>
      </c>
      <c r="C40" s="151">
        <v>43555</v>
      </c>
      <c r="D40" s="151">
        <v>43586</v>
      </c>
      <c r="E40" s="151">
        <v>43525</v>
      </c>
      <c r="F40" s="151">
        <v>43617</v>
      </c>
      <c r="G40" s="152">
        <v>100</v>
      </c>
      <c r="H40" s="152">
        <v>100</v>
      </c>
      <c r="I40" s="152" t="s">
        <v>512</v>
      </c>
      <c r="J40" s="118" t="s">
        <v>460</v>
      </c>
    </row>
    <row r="41" spans="1:10" ht="35.25" customHeight="1" x14ac:dyDescent="0.25">
      <c r="A41" s="177" t="s">
        <v>197</v>
      </c>
      <c r="B41" s="182" t="s">
        <v>480</v>
      </c>
      <c r="C41" s="151">
        <v>43525</v>
      </c>
      <c r="D41" s="183">
        <v>43983</v>
      </c>
      <c r="E41" s="183">
        <v>43525</v>
      </c>
      <c r="F41" s="183">
        <v>44317</v>
      </c>
      <c r="G41" s="152">
        <v>15</v>
      </c>
      <c r="H41" s="152">
        <v>0</v>
      </c>
      <c r="I41" s="152" t="s">
        <v>460</v>
      </c>
      <c r="J41" s="118" t="s">
        <v>460</v>
      </c>
    </row>
    <row r="42" spans="1:10" ht="24.75" customHeight="1" x14ac:dyDescent="0.25">
      <c r="A42" s="177" t="s">
        <v>195</v>
      </c>
      <c r="B42" s="178" t="s">
        <v>194</v>
      </c>
      <c r="C42" s="151">
        <v>43585</v>
      </c>
      <c r="D42" s="151">
        <v>43983</v>
      </c>
      <c r="E42" s="151">
        <v>43647</v>
      </c>
      <c r="F42" s="151">
        <v>44105</v>
      </c>
      <c r="G42" s="152">
        <v>80</v>
      </c>
      <c r="H42" s="152">
        <v>20</v>
      </c>
      <c r="I42" s="152" t="s">
        <v>460</v>
      </c>
      <c r="J42" s="118" t="s">
        <v>460</v>
      </c>
    </row>
    <row r="43" spans="1:10" ht="30.75" customHeight="1" x14ac:dyDescent="0.25">
      <c r="A43" s="177" t="s">
        <v>193</v>
      </c>
      <c r="B43" s="178" t="s">
        <v>192</v>
      </c>
      <c r="C43" s="151">
        <v>43616</v>
      </c>
      <c r="D43" s="151">
        <v>43983</v>
      </c>
      <c r="E43" s="151">
        <v>43983</v>
      </c>
      <c r="F43" s="151">
        <v>44287</v>
      </c>
      <c r="G43" s="152">
        <v>0</v>
      </c>
      <c r="H43" s="152">
        <v>0</v>
      </c>
      <c r="I43" s="152" t="s">
        <v>460</v>
      </c>
      <c r="J43" s="118" t="s">
        <v>460</v>
      </c>
    </row>
    <row r="44" spans="1:10" ht="90.75" customHeight="1" x14ac:dyDescent="0.25">
      <c r="A44" s="177" t="s">
        <v>191</v>
      </c>
      <c r="B44" s="178" t="s">
        <v>383</v>
      </c>
      <c r="C44" s="151">
        <v>43586</v>
      </c>
      <c r="D44" s="151">
        <v>43997</v>
      </c>
      <c r="E44" s="151">
        <v>43983</v>
      </c>
      <c r="F44" s="151">
        <v>44317</v>
      </c>
      <c r="G44" s="152">
        <v>0</v>
      </c>
      <c r="H44" s="152">
        <v>0</v>
      </c>
      <c r="I44" s="152" t="s">
        <v>460</v>
      </c>
      <c r="J44" s="118" t="s">
        <v>460</v>
      </c>
    </row>
    <row r="45" spans="1:10" ht="167.25" customHeight="1" x14ac:dyDescent="0.25">
      <c r="A45" s="177" t="s">
        <v>481</v>
      </c>
      <c r="B45" s="178" t="s">
        <v>381</v>
      </c>
      <c r="C45" s="151">
        <v>43586</v>
      </c>
      <c r="D45" s="151">
        <v>43997</v>
      </c>
      <c r="E45" s="151">
        <v>43983</v>
      </c>
      <c r="F45" s="151">
        <v>44287</v>
      </c>
      <c r="G45" s="152">
        <v>0</v>
      </c>
      <c r="H45" s="152">
        <v>0</v>
      </c>
      <c r="I45" s="152" t="s">
        <v>460</v>
      </c>
      <c r="J45" s="118" t="s">
        <v>460</v>
      </c>
    </row>
    <row r="46" spans="1:10" ht="37.5" customHeight="1" x14ac:dyDescent="0.25">
      <c r="A46" s="177" t="s">
        <v>389</v>
      </c>
      <c r="B46" s="179" t="s">
        <v>190</v>
      </c>
      <c r="C46" s="151">
        <v>43617</v>
      </c>
      <c r="D46" s="183">
        <v>44013</v>
      </c>
      <c r="E46" s="183">
        <v>44013</v>
      </c>
      <c r="F46" s="183">
        <v>44317</v>
      </c>
      <c r="G46" s="152">
        <v>0</v>
      </c>
      <c r="H46" s="152">
        <v>0</v>
      </c>
      <c r="I46" s="152" t="s">
        <v>460</v>
      </c>
      <c r="J46" s="118" t="s">
        <v>460</v>
      </c>
    </row>
    <row r="47" spans="1:10" ht="35.25" customHeight="1" x14ac:dyDescent="0.25">
      <c r="A47" s="177">
        <v>4</v>
      </c>
      <c r="B47" s="178" t="s">
        <v>188</v>
      </c>
      <c r="C47" s="151">
        <v>43631</v>
      </c>
      <c r="D47" s="183">
        <v>44013</v>
      </c>
      <c r="E47" s="183">
        <v>44013</v>
      </c>
      <c r="F47" s="183">
        <v>44317</v>
      </c>
      <c r="G47" s="152">
        <v>0</v>
      </c>
      <c r="H47" s="152">
        <v>0</v>
      </c>
      <c r="I47" s="152" t="s">
        <v>460</v>
      </c>
      <c r="J47" s="118" t="s">
        <v>460</v>
      </c>
    </row>
    <row r="48" spans="1:10" ht="86.25" customHeight="1" x14ac:dyDescent="0.25">
      <c r="A48" s="177" t="s">
        <v>189</v>
      </c>
      <c r="B48" s="178" t="s">
        <v>382</v>
      </c>
      <c r="C48" s="151">
        <v>43631</v>
      </c>
      <c r="D48" s="183">
        <v>44013</v>
      </c>
      <c r="E48" s="183">
        <v>44013</v>
      </c>
      <c r="F48" s="183">
        <v>44348</v>
      </c>
      <c r="G48" s="152">
        <v>0</v>
      </c>
      <c r="H48" s="152">
        <v>0</v>
      </c>
      <c r="I48" s="152" t="s">
        <v>460</v>
      </c>
      <c r="J48" s="118" t="s">
        <v>460</v>
      </c>
    </row>
    <row r="49" spans="1:10" ht="77.25" customHeight="1" x14ac:dyDescent="0.25">
      <c r="A49" s="177" t="s">
        <v>187</v>
      </c>
      <c r="B49" s="178" t="s">
        <v>384</v>
      </c>
      <c r="C49" s="151">
        <v>43631</v>
      </c>
      <c r="D49" s="183">
        <v>44013</v>
      </c>
      <c r="E49" s="183">
        <v>44044</v>
      </c>
      <c r="F49" s="183">
        <v>44348</v>
      </c>
      <c r="G49" s="152">
        <v>0</v>
      </c>
      <c r="H49" s="152">
        <v>0</v>
      </c>
      <c r="I49" s="152" t="s">
        <v>460</v>
      </c>
      <c r="J49" s="118" t="s">
        <v>460</v>
      </c>
    </row>
    <row r="50" spans="1:10" ht="71.25" customHeight="1" x14ac:dyDescent="0.25">
      <c r="A50" s="177" t="s">
        <v>185</v>
      </c>
      <c r="B50" s="178" t="s">
        <v>186</v>
      </c>
      <c r="C50" s="151">
        <v>43631</v>
      </c>
      <c r="D50" s="183">
        <v>44013</v>
      </c>
      <c r="E50" s="183">
        <v>44044</v>
      </c>
      <c r="F50" s="183">
        <v>44348</v>
      </c>
      <c r="G50" s="152">
        <v>0</v>
      </c>
      <c r="H50" s="152">
        <v>0</v>
      </c>
      <c r="I50" s="152" t="s">
        <v>460</v>
      </c>
      <c r="J50" s="118" t="s">
        <v>460</v>
      </c>
    </row>
    <row r="51" spans="1:10" ht="46.5" customHeight="1" x14ac:dyDescent="0.25">
      <c r="A51" s="177" t="s">
        <v>183</v>
      </c>
      <c r="B51" s="178" t="s">
        <v>184</v>
      </c>
      <c r="C51" s="151">
        <v>43636</v>
      </c>
      <c r="D51" s="183">
        <v>44013</v>
      </c>
      <c r="E51" s="183">
        <v>44044</v>
      </c>
      <c r="F51" s="183">
        <v>44348</v>
      </c>
      <c r="G51" s="152">
        <v>0</v>
      </c>
      <c r="H51" s="152">
        <v>0</v>
      </c>
      <c r="I51" s="152" t="s">
        <v>460</v>
      </c>
      <c r="J51" s="118" t="s">
        <v>460</v>
      </c>
    </row>
  </sheetData>
  <mergeCells count="22">
    <mergeCell ref="A14:J14"/>
    <mergeCell ref="A19:J19"/>
    <mergeCell ref="A5:J5"/>
    <mergeCell ref="A7:J7"/>
    <mergeCell ref="A9:J9"/>
    <mergeCell ref="A10:J10"/>
    <mergeCell ref="A12:J12"/>
    <mergeCell ref="A13:J13"/>
    <mergeCell ref="A8:J8"/>
    <mergeCell ref="A11:J11"/>
    <mergeCell ref="A15:J15"/>
    <mergeCell ref="A16:J16"/>
    <mergeCell ref="A21:A23"/>
    <mergeCell ref="B21:B23"/>
    <mergeCell ref="G21:G23"/>
    <mergeCell ref="I21:I23"/>
    <mergeCell ref="J21:J23"/>
    <mergeCell ref="H21:H23"/>
    <mergeCell ref="C21:D21"/>
    <mergeCell ref="C22:D22"/>
    <mergeCell ref="E21:F21"/>
    <mergeCell ref="E22:F22"/>
  </mergeCells>
  <pageMargins left="0.70866141732283472" right="0.70866141732283472" top="0.74803149606299213" bottom="0.74803149606299213" header="0.31496062992125984" footer="0.31496062992125984"/>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Общ информация</vt:lpstr>
      <vt:lpstr>2. паспорт  ТП</vt:lpstr>
      <vt:lpstr>3.1. Техсостояние ПС</vt:lpstr>
      <vt:lpstr>3.2 Техсостояние ЛЭП</vt:lpstr>
      <vt:lpstr>3.4. Надежность</vt:lpstr>
      <vt:lpstr>3.3 Цели,этапы,результ</vt:lpstr>
      <vt:lpstr>4. Бюджет</vt:lpstr>
      <vt:lpstr>5. Показатели инвестиц проекта</vt:lpstr>
      <vt:lpstr>6.1. Сетевой график</vt:lpstr>
      <vt:lpstr>6.2. График реализации проекта</vt:lpstr>
      <vt:lpstr>7. Отчет о закупке</vt:lpstr>
      <vt:lpstr>8. Общие сведения</vt:lpstr>
      <vt:lpstr>'1. Общ информация'!Заголовки_для_печати</vt:lpstr>
      <vt:lpstr>'2. паспорт  ТП'!Заголовки_для_печати</vt:lpstr>
      <vt:lpstr>'3.3 Цели,этапы,результ'!Заголовки_для_печати</vt:lpstr>
      <vt:lpstr>'4. Бюджет'!Заголовки_для_печати</vt:lpstr>
      <vt:lpstr>'1. Общ информация'!Область_печати</vt:lpstr>
      <vt:lpstr>'2. паспорт  ТП'!Область_печати</vt:lpstr>
      <vt:lpstr>'3.1. Техсостояние ПС'!Область_печати</vt:lpstr>
      <vt:lpstr>'3.2 Техсостояние ЛЭП'!Область_печати</vt:lpstr>
      <vt:lpstr>'3.3 Цели,этапы,результ'!Область_печати</vt:lpstr>
      <vt:lpstr>'3.4. Надежность'!Область_печати</vt:lpstr>
      <vt:lpstr>'4. Бюджет'!Область_печати</vt:lpstr>
      <vt:lpstr>'6.1. Сетевой график'!Область_печати</vt:lpstr>
      <vt:lpstr>'6.2. График реализации проекта'!Область_печати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М.С. Каширина</dc:creator>
  <cp:lastModifiedBy>m.kashirina</cp:lastModifiedBy>
  <cp:lastPrinted>2019-08-08T07:10:21Z</cp:lastPrinted>
  <dcterms:created xsi:type="dcterms:W3CDTF">2015-08-16T15:31:05Z</dcterms:created>
  <dcterms:modified xsi:type="dcterms:W3CDTF">2020-10-22T06:32:02Z</dcterms:modified>
</cp:coreProperties>
</file>